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43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ind'!$A$1:$F$54</definedName>
    <definedName name="_xlnm.Print_Area" localSheetId="5">PK!$A$1:$J$29</definedName>
  </definedNames>
  <calcPr calcId="125725"/>
</workbook>
</file>

<file path=xl/calcChain.xml><?xml version="1.0" encoding="utf-8"?>
<calcChain xmlns="http://schemas.openxmlformats.org/spreadsheetml/2006/main">
  <c r="L46" i="31"/>
  <c r="J46"/>
  <c r="L34"/>
  <c r="J34"/>
  <c r="L26"/>
  <c r="G71" i="33"/>
  <c r="G68"/>
  <c r="G66"/>
  <c r="G26"/>
  <c r="G32" s="1"/>
  <c r="G55" s="1"/>
  <c r="G63"/>
  <c r="I78" i="30"/>
  <c r="I67"/>
  <c r="I89" s="1"/>
  <c r="I56"/>
  <c r="I63" s="1"/>
  <c r="I65" s="1"/>
  <c r="I126" s="1"/>
  <c r="I49"/>
  <c r="I33"/>
  <c r="I22"/>
  <c r="I46" s="1"/>
  <c r="I145" l="1"/>
  <c r="I169" s="1"/>
  <c r="I134"/>
  <c r="E50" i="31"/>
  <c r="H41"/>
  <c r="H50" s="1"/>
  <c r="J29"/>
  <c r="J38" s="1"/>
  <c r="J41" s="1"/>
  <c r="J50" s="1"/>
  <c r="E29"/>
  <c r="H29"/>
  <c r="L29"/>
  <c r="L38" s="1"/>
  <c r="L41" s="1"/>
  <c r="L50" s="1"/>
  <c r="I29"/>
  <c r="I38" s="1"/>
  <c r="I41" s="1"/>
  <c r="I50" s="1"/>
  <c r="G50" i="33"/>
  <c r="G48"/>
  <c r="G42"/>
  <c r="G35"/>
  <c r="G22"/>
  <c r="G64" l="1"/>
  <c r="G92" i="26" l="1"/>
  <c r="G146"/>
  <c r="G139"/>
  <c r="G130" s="1"/>
  <c r="G121"/>
  <c r="G118"/>
  <c r="G112"/>
  <c r="G107"/>
  <c r="G101"/>
  <c r="I26"/>
  <c r="I22" s="1"/>
  <c r="I29"/>
  <c r="I40"/>
  <c r="I65"/>
  <c r="I68"/>
  <c r="I69"/>
  <c r="I70"/>
  <c r="I71"/>
  <c r="I72"/>
  <c r="I74"/>
  <c r="I75"/>
  <c r="I76"/>
  <c r="I77"/>
  <c r="I78"/>
  <c r="I79"/>
  <c r="I80"/>
  <c r="I81"/>
  <c r="I82"/>
  <c r="I84"/>
  <c r="H67"/>
  <c r="H63" s="1"/>
  <c r="G73"/>
  <c r="G67"/>
  <c r="G64"/>
  <c r="I57"/>
  <c r="H56"/>
  <c r="G56"/>
  <c r="I33"/>
  <c r="G28"/>
  <c r="H22"/>
  <c r="G22"/>
  <c r="I73" l="1"/>
  <c r="I64"/>
  <c r="G63"/>
  <c r="G55" s="1"/>
  <c r="I56"/>
  <c r="G21"/>
  <c r="H28"/>
  <c r="H21" s="1"/>
  <c r="H55"/>
  <c r="I28"/>
  <c r="I21" s="1"/>
  <c r="I67"/>
  <c r="I63" s="1"/>
  <c r="G156"/>
  <c r="G158" s="1"/>
  <c r="I55" l="1"/>
  <c r="I85" s="1"/>
  <c r="I87" s="1"/>
  <c r="G85"/>
  <c r="G87" s="1"/>
  <c r="H85"/>
  <c r="H87" s="1"/>
  <c r="H78" i="30" l="1"/>
  <c r="H67"/>
  <c r="H56"/>
  <c r="H49"/>
  <c r="H33"/>
  <c r="H22"/>
  <c r="H89" l="1"/>
  <c r="H63"/>
  <c r="H46"/>
  <c r="H65" l="1"/>
  <c r="H126" s="1"/>
  <c r="H134" s="1"/>
  <c r="H145" l="1"/>
  <c r="H169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<sst xmlns="http://schemas.openxmlformats.org/spreadsheetml/2006/main" count="837" uniqueCount="672">
  <si>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</si>
  <si>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</si>
  <si>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</si>
  <si>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</si>
  <si>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</si>
  <si>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</si>
  <si>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</si>
  <si>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</si>
  <si>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</si>
  <si>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</si>
  <si>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</si>
  <si>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</si>
  <si>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</si>
  <si>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</si>
  <si>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</si>
  <si>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</si>
  <si>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</si>
  <si>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</si>
  <si>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</si>
  <si>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</si>
  <si>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</si>
  <si>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</si>
  <si>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</si>
  <si>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</si>
  <si>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</si>
  <si>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</si>
  <si>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</si>
  <si>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</si>
  <si>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</si>
  <si>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</si>
  <si>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</si>
  <si>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</si>
  <si>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</si>
  <si>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</si>
  <si>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</si>
  <si>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</si>
  <si>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</si>
  <si>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</si>
  <si>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</si>
  <si>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</si>
  <si>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</si>
  <si>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</si>
  <si>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</si>
  <si>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</si>
  <si>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</si>
  <si>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</si>
  <si>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</si>
  <si>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</si>
  <si>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</si>
  <si>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</si>
  <si>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</si>
  <si>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</si>
  <si>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</si>
  <si>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</si>
  <si>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</si>
  <si>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</si>
  <si>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</si>
  <si>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</si>
  <si>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</si>
  <si>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</si>
  <si>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</si>
  <si>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</si>
  <si>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</si>
  <si>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</si>
  <si>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</si>
  <si>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</si>
  <si>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</si>
  <si>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</si>
  <si>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</si>
  <si>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</si>
  <si>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</si>
  <si>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</si>
  <si>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</si>
  <si>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</si>
  <si>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</si>
  <si>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</si>
  <si>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</si>
  <si>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</si>
  <si>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</si>
  <si>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</si>
  <si>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</si>
  <si>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</si>
  <si>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</si>
  <si>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</si>
  <si>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</si>
  <si>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</si>
  <si>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</si>
  <si>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</si>
  <si>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</si>
  <si>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</si>
  <si>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</si>
  <si>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</si>
  <si>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</si>
  <si>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</si>
  <si>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</si>
  <si>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</si>
  <si>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</si>
  <si>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</si>
  <si>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</si>
  <si>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</si>
  <si>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</si>
  <si>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</si>
  <si>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</si>
  <si>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</si>
  <si>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</si>
  <si>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</si>
  <si>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</si>
  <si>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</si>
  <si>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</si>
  <si>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</si>
  <si>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</si>
  <si>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</si>
  <si>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</si>
  <si>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</si>
  <si>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</si>
  <si>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</si>
  <si>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</si>
  <si>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</si>
  <si>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</si>
  <si>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</si>
  <si>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</si>
  <si>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</si>
  <si>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</si>
  <si>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</si>
  <si>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</si>
  <si>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</si>
  <si>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</si>
  <si>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</si>
  <si>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</si>
  <si>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</si>
  <si>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</si>
  <si>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</si>
  <si>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</si>
  <si>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</si>
  <si>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</si>
  <si>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</si>
  <si>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</si>
  <si>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</si>
  <si>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</si>
  <si>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</si>
  <si>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</si>
  <si>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</si>
  <si>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</si>
  <si>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</si>
  <si>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</si>
  <si>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</si>
  <si>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</si>
  <si>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</si>
  <si>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</si>
  <si>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</si>
  <si>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</si>
  <si>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</si>
  <si>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</si>
  <si>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</si>
  <si>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</si>
  <si>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</si>
  <si>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</si>
  <si>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</si>
  <si>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</si>
  <si>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</si>
  <si>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</si>
  <si>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</si>
  <si>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</si>
  <si>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</si>
  <si>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</si>
  <si>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</si>
  <si>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</si>
  <si>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</si>
  <si>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</si>
  <si>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</si>
  <si>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</si>
  <si>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</si>
  <si>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</si>
  <si>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</si>
  <si>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</si>
  <si>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</si>
  <si>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</si>
  <si>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</si>
  <si>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</si>
  <si>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</si>
  <si>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</si>
  <si>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</si>
  <si>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</si>
  <si>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</si>
  <si>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</si>
  <si>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</si>
  <si>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</si>
  <si>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</si>
  <si>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</si>
  <si>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</si>
  <si>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</si>
  <si>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</si>
  <si>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</si>
  <si>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</si>
  <si>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</si>
  <si>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</si>
  <si>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</si>
  <si>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</si>
  <si>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</si>
  <si>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</si>
  <si>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</si>
  <si>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</si>
  <si>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</si>
  <si>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</si>
  <si>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</si>
  <si>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</si>
  <si>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</si>
  <si>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</si>
  <si>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</si>
  <si>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</si>
  <si>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</si>
  <si>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</si>
  <si>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</si>
  <si>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</si>
  <si>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</si>
  <si>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</si>
  <si>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</si>
  <si>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</si>
  <si>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</si>
  <si>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</si>
  <si>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</si>
  <si>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</si>
  <si>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</si>
  <si>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</si>
  <si>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</si>
  <si>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</si>
  <si>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</si>
  <si>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</si>
  <si>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</si>
  <si>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</si>
  <si>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</si>
  <si>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</si>
  <si>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</si>
  <si>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</si>
  <si>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</si>
  <si>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</si>
  <si>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</si>
  <si>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</si>
  <si>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</si>
  <si>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</si>
  <si>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</si>
  <si>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</si>
  <si>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</si>
  <si>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</si>
  <si>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</si>
  <si>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</si>
  <si>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</si>
  <si>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</si>
  <si>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</si>
  <si>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</si>
  <si>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</si>
  <si>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</si>
  <si>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</si>
  <si>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</si>
  <si>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</si>
  <si>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</si>
  <si>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</si>
  <si>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</si>
  <si>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</si>
  <si>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</si>
  <si>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</si>
  <si>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</si>
  <si>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</si>
  <si>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</si>
  <si>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</si>
  <si>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</si>
  <si>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</si>
  <si>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</si>
  <si>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</si>
  <si>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</si>
  <si>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</si>
  <si>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</si>
  <si>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</si>
  <si>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</si>
  <si>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</si>
  <si>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</si>
  <si>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</si>
  <si>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</si>
  <si>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</si>
  <si>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</si>
  <si>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</si>
  <si>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</si>
  <si>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</si>
  <si>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</si>
  <si>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</si>
  <si>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</si>
  <si>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</si>
  <si>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</si>
  <si>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</si>
  <si>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</si>
  <si>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</si>
  <si>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</si>
  <si>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</si>
  <si>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</si>
  <si>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</si>
  <si>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</si>
  <si>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</si>
  <si>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</si>
  <si>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</si>
  <si>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</si>
  <si>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</si>
  <si>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</si>
  <si>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</si>
  <si>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</si>
  <si>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</si>
  <si>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</si>
  <si>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</si>
  <si>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</si>
  <si>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</si>
  <si>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</si>
  <si>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</si>
  <si>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</si>
  <si>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</si>
  <si>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</si>
  <si>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</si>
  <si>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</si>
  <si>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</si>
  <si>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</si>
  <si>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</si>
  <si>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</si>
  <si>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</si>
  <si>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</si>
  <si>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</si>
  <si>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</si>
  <si>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</si>
  <si>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</si>
  <si>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</si>
  <si>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</si>
  <si>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</si>
  <si>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</si>
  <si>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</si>
  <si>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</si>
  <si>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</si>
  <si>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</si>
  <si>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</si>
  <si>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</si>
  <si>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</si>
  <si>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</si>
  <si>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</si>
  <si>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</si>
  <si>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</si>
  <si>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</si>
  <si>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</si>
  <si>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</si>
  <si>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</si>
  <si>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</si>
  <si>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</si>
  <si>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</si>
  <si>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</si>
  <si>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</si>
  <si>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</si>
  <si>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</si>
  <si>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</si>
  <si>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</si>
  <si>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</si>
  <si>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</si>
  <si>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</si>
  <si>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</si>
  <si>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</si>
  <si>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</si>
  <si>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</si>
  <si>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</si>
  <si>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</si>
  <si>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</si>
  <si>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</si>
  <si>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</si>
  <si>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</si>
  <si>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</si>
  <si>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</si>
  <si>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</si>
  <si>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</si>
  <si>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</si>
  <si>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</si>
  <si>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</si>
  <si>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</si>
  <si>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</si>
  <si>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</si>
  <si>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</si>
  <si>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</si>
  <si>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</si>
  <si>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</si>
  <si>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</si>
  <si>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</si>
  <si>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</si>
  <si>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</si>
  <si>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</si>
  <si>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</si>
  <si>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</si>
  <si>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</si>
  <si>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</si>
  <si>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</si>
  <si>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</si>
  <si>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</si>
  <si>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</si>
  <si>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</si>
  <si>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</si>
  <si>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</si>
  <si>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</si>
  <si>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</si>
  <si>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</si>
  <si>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</si>
  <si>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</si>
  <si>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</si>
  <si>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</si>
  <si>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</si>
  <si>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</si>
  <si>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</si>
  <si>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</si>
  <si>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</si>
  <si>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</si>
  <si>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</si>
  <si>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</si>
  <si>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</si>
  <si>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</si>
  <si>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</si>
  <si>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</si>
  <si>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</si>
  <si>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</si>
  <si>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</si>
  <si>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</si>
  <si>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</si>
  <si>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</si>
  <si>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</si>
  <si>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</si>
  <si>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</si>
  <si>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</si>
  <si>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</si>
  <si>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</si>
  <si>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</si>
  <si>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</si>
  <si>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</si>
  <si>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</si>
  <si>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</si>
  <si>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</si>
  <si>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</si>
  <si>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</si>
  <si>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</si>
  <si>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</si>
  <si>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</si>
  <si>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</si>
  <si>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</si>
  <si>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</si>
  <si>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</si>
  <si>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</si>
  <si>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</si>
  <si>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</si>
  <si>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</si>
  <si>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</si>
  <si>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</si>
  <si>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</si>
  <si>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</si>
  <si>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</si>
  <si>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</si>
  <si>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</si>
  <si>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</si>
  <si>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</si>
  <si>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</si>
  <si>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</si>
  <si>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</si>
  <si>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</si>
  <si>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</si>
  <si>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</si>
  <si>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</si>
  <si>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</si>
  <si>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</si>
  <si>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</si>
  <si>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</si>
  <si>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</si>
  <si>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</si>
  <si>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</si>
  <si>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</si>
  <si>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</si>
  <si>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</si>
  <si>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</si>
  <si>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</si>
  <si>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</si>
  <si>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</si>
  <si>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</si>
  <si>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</si>
  <si>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</si>
  <si>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</si>
  <si>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</si>
  <si>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</si>
  <si>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</si>
  <si>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</si>
  <si>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</si>
  <si>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</si>
  <si>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</si>
  <si>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</si>
  <si>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</si>
  <si>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</si>
  <si>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</si>
  <si>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</si>
  <si>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</si>
  <si>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</si>
  <si>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</si>
  <si>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</si>
  <si>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</si>
  <si>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</si>
  <si>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</si>
  <si>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</si>
  <si>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</si>
  <si>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</si>
  <si>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</si>
  <si>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</si>
  <si>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</si>
  <si>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</si>
  <si>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</si>
  <si>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</si>
  <si>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</si>
  <si>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</si>
  <si>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</si>
  <si>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</si>
  <si>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</si>
  <si>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</si>
  <si>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</si>
  <si>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</si>
  <si>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</si>
  <si>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</si>
  <si>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</si>
  <si>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</si>
  <si>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</si>
  <si>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</si>
  <si>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</si>
  <si>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</si>
  <si>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</si>
  <si>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</si>
  <si>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</si>
  <si>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</si>
  <si>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</si>
  <si>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</si>
  <si>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</si>
  <si>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</si>
  <si>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</si>
  <si>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</si>
  <si>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</si>
  <si>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</si>
  <si>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</si>
  <si>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</si>
  <si>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</si>
  <si>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</si>
  <si>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</si>
  <si>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</si>
  <si>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</si>
  <si>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</si>
  <si>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</si>
  <si>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</si>
  <si>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</si>
  <si>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</si>
  <si>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</si>
  <si>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</si>
  <si>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</si>
  <si>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</si>
  <si>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</si>
  <si>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</si>
  <si>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</si>
  <si>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</si>
  <si>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</si>
  <si>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</si>
  <si>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</si>
  <si>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</si>
  <si>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</si>
  <si>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</si>
  <si>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</si>
  <si>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</si>
  <si>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</si>
  <si>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</si>
  <si>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</si>
  <si>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</si>
  <si>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</si>
  <si>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</si>
  <si>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</si>
  <si>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</si>
  <si>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</si>
  <si>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</si>
  <si>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</si>
  <si>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</si>
  <si>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</si>
  <si>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</si>
  <si>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</si>
  <si>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</si>
  <si>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</si>
  <si>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</si>
  <si>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</si>
  <si>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</si>
  <si>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</si>
  <si>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</si>
  <si>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</si>
  <si>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</si>
  <si>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</si>
  <si>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</si>
  <si>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</si>
  <si>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</si>
  <si>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</si>
  <si>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</si>
  <si>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</si>
  <si>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</si>
  <si>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</si>
  <si>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</si>
  <si>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</si>
  <si>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</si>
  <si>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</si>
  <si>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</si>
  <si>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</si>
  <si>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</si>
  <si>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</si>
  <si>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</si>
  <si>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</si>
  <si>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</si>
  <si>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</si>
  <si>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</si>
  <si>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</si>
  <si>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</si>
  <si>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</si>
  <si>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</si>
  <si>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</si>
  <si>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</si>
  <si>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</si>
  <si>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</si>
  <si>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</si>
  <si>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</si>
  <si>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</si>
  <si>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</si>
  <si>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</si>
  <si>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</si>
  <si>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</si>
  <si>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</si>
  <si>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</si>
  <si>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</si>
  <si>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</si>
  <si>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</si>
  <si>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</si>
  <si>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</si>
  <si>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</si>
  <si>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</si>
  <si>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</si>
  <si>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</si>
  <si>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</si>
  <si>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</si>
  <si>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</si>
  <si>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</si>
  <si>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</si>
  <si>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</si>
  <si>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</si>
  <si>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</si>
  <si>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</si>
  <si>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</si>
  <si>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</si>
  <si>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</si>
  <si>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</si>
  <si>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</si>
  <si>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</si>
  <si>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</si>
  <si>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</si>
  <si>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>01.01.2017 -31.12.2017</t>
  </si>
  <si>
    <t>od 01.01. do 31.12. 2017. godine</t>
  </si>
  <si>
    <t>za period koji se završava na dan  31.12.2017 godine</t>
  </si>
  <si>
    <t>1. Stanje na dan 31. 12. 2015 godine</t>
  </si>
  <si>
    <t>4. Ponovo iskazano stanje na dan 31. 12. 2016, odnosno 01.01.2016 godine (901±902±903)</t>
  </si>
  <si>
    <r>
      <t xml:space="preserve">12. Stanje na dan 31. 12. 2016 odnosno 01. 01.2017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</si>
  <si>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2016</t>
  </si>
  <si>
    <r>
      <t xml:space="preserve">odnosno 01. 01. 2017 godine </t>
    </r>
    <r>
      <rPr>
        <i/>
        <sz val="10"/>
        <rFont val="Times New Roman"/>
        <family val="1"/>
      </rPr>
      <t>(912±913±914)</t>
    </r>
  </si>
  <si>
    <t xml:space="preserve">23. Stanje na dan 31.12.2017 godine </t>
  </si>
  <si>
    <t>za period od 01.01. do 31.12.2017. godine</t>
  </si>
  <si>
    <t>Ul. Nikole Tesle br. 3, 75000 Tuzla</t>
  </si>
  <si>
    <t>Telefon:035-308-209; Telefaks: 035-308-248</t>
  </si>
  <si>
    <t>Iznajmljivanje i upravljanje vlastitim nekretninama ili nekretninama uzetim u zakup (leasing)</t>
  </si>
  <si>
    <t>Almira Hurić, Merisa Jahić, Tunjo Đordić</t>
  </si>
  <si>
    <t>Dragan Lazić, Ante Bračić i Milovan Raičević</t>
  </si>
  <si>
    <t>direktor Emir Kadrić i izvršni direktor Milovan Ratković</t>
  </si>
  <si>
    <t>Broj emitovanih dionica: 131.754 (nominalna cijena 98,45 KM)</t>
  </si>
  <si>
    <t>Xella BH d.o.o. Tuzla (95,464%)</t>
  </si>
</sst>
</file>

<file path=xl/styles.xml><?xml version="1.0" encoding="utf-8"?>
<styleSheet xmlns="http://schemas.openxmlformats.org/spreadsheetml/2006/main">
  <fonts count="14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2" borderId="1" applyFill="0" applyAlignment="0">
      <alignment horizontal="left" vertical="center" wrapText="1"/>
    </xf>
    <xf numFmtId="0" fontId="4" fillId="0" borderId="0"/>
  </cellStyleXfs>
  <cellXfs count="213">
    <xf numFmtId="0" fontId="0" fillId="0" borderId="0" xfId="0"/>
    <xf numFmtId="0" fontId="8" fillId="0" borderId="0" xfId="2" applyFont="1" applyFill="1" applyAlignment="1">
      <alignment horizontal="right"/>
    </xf>
    <xf numFmtId="0" fontId="8" fillId="0" borderId="0" xfId="2" applyFont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8" fillId="0" borderId="0" xfId="2" applyFont="1" applyFill="1" applyBorder="1" applyAlignment="1">
      <alignment horizontal="right"/>
    </xf>
    <xf numFmtId="0" fontId="9" fillId="0" borderId="0" xfId="2" applyFont="1" applyBorder="1"/>
    <xf numFmtId="0" fontId="8" fillId="0" borderId="0" xfId="0" applyFont="1" applyAlignment="1"/>
    <xf numFmtId="0" fontId="9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3" borderId="4" xfId="2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9" fillId="0" borderId="5" xfId="2" applyFont="1" applyBorder="1"/>
    <xf numFmtId="0" fontId="8" fillId="0" borderId="6" xfId="2" applyFont="1" applyBorder="1" applyAlignment="1">
      <alignment horizontal="left" vertical="center"/>
    </xf>
    <xf numFmtId="0" fontId="9" fillId="0" borderId="6" xfId="2" applyFont="1" applyBorder="1"/>
    <xf numFmtId="0" fontId="9" fillId="0" borderId="6" xfId="2" applyFont="1" applyBorder="1" applyAlignment="1">
      <alignment horizontal="left" vertical="center"/>
    </xf>
    <xf numFmtId="0" fontId="9" fillId="0" borderId="6" xfId="0" applyFont="1" applyBorder="1"/>
    <xf numFmtId="0" fontId="9" fillId="0" borderId="7" xfId="2" applyFont="1" applyBorder="1"/>
    <xf numFmtId="0" fontId="9" fillId="0" borderId="6" xfId="0" applyFont="1" applyBorder="1" applyAlignment="1">
      <alignment horizontal="justify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8" xfId="2" applyFont="1" applyBorder="1"/>
    <xf numFmtId="0" fontId="8" fillId="0" borderId="9" xfId="2" applyFont="1" applyBorder="1"/>
    <xf numFmtId="0" fontId="8" fillId="0" borderId="0" xfId="2" applyFont="1" applyBorder="1"/>
    <xf numFmtId="0" fontId="9" fillId="0" borderId="9" xfId="2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vertical="top" wrapText="1"/>
    </xf>
    <xf numFmtId="0" fontId="9" fillId="0" borderId="14" xfId="0" applyFont="1" applyBorder="1"/>
    <xf numFmtId="0" fontId="9" fillId="0" borderId="16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9" fillId="0" borderId="14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9" fillId="0" borderId="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Protection="1"/>
    <xf numFmtId="0" fontId="9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  <protection locked="0"/>
    </xf>
    <xf numFmtId="4" fontId="9" fillId="0" borderId="2" xfId="0" applyNumberFormat="1" applyFont="1" applyBorder="1" applyAlignment="1" applyProtection="1">
      <alignment horizontal="right" vertical="top" wrapText="1"/>
    </xf>
    <xf numFmtId="3" fontId="9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9" fillId="0" borderId="2" xfId="0" applyNumberFormat="1" applyFont="1" applyBorder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wrapText="1"/>
    </xf>
    <xf numFmtId="4" fontId="12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 applyAlignment="1" applyProtection="1">
      <alignment vertical="top" wrapText="1"/>
      <protection locked="0"/>
    </xf>
    <xf numFmtId="3" fontId="9" fillId="0" borderId="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3" fontId="9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3" fontId="9" fillId="0" borderId="0" xfId="0" applyNumberFormat="1" applyFont="1"/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9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0" xfId="0" applyFont="1" applyBorder="1"/>
    <xf numFmtId="0" fontId="9" fillId="0" borderId="19" xfId="0" applyFont="1" applyBorder="1"/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7" xfId="0" applyFont="1" applyBorder="1"/>
    <xf numFmtId="0" fontId="9" fillId="0" borderId="14" xfId="0" applyFont="1" applyBorder="1"/>
    <xf numFmtId="0" fontId="9" fillId="0" borderId="16" xfId="0" applyFont="1" applyBorder="1"/>
    <xf numFmtId="0" fontId="9" fillId="3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49" fontId="9" fillId="3" borderId="22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vertical="top" wrapText="1"/>
    </xf>
    <xf numFmtId="0" fontId="8" fillId="0" borderId="10" xfId="2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vertical="top" wrapText="1"/>
    </xf>
    <xf numFmtId="3" fontId="12" fillId="0" borderId="8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90" wrapText="1"/>
    </xf>
    <xf numFmtId="0" fontId="8" fillId="0" borderId="0" xfId="2" applyFont="1" applyBorder="1" applyAlignment="1">
      <alignment horizontal="center" wrapText="1"/>
    </xf>
    <xf numFmtId="0" fontId="9" fillId="0" borderId="14" xfId="0" applyFont="1" applyBorder="1" applyAlignment="1">
      <alignment wrapText="1"/>
    </xf>
  </cellXfs>
  <cellStyles count="3">
    <cellStyle name="ja" xfId="1"/>
    <cellStyle name="Normal" xfId="0" builtinId="0"/>
    <cellStyle name="Normal_TFI-FIN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0" zoomScaleNormal="100" zoomScaleSheetLayoutView="100" workbookViewId="0">
      <selection activeCell="G26" sqref="G26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01" t="s">
        <v>654</v>
      </c>
      <c r="B2" s="80" t="s">
        <v>123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130</v>
      </c>
      <c r="B4" s="15"/>
    </row>
    <row r="5" spans="1:11" ht="13.5">
      <c r="A5" s="16" t="s">
        <v>124</v>
      </c>
      <c r="B5" s="17"/>
    </row>
    <row r="6" spans="1:11">
      <c r="A6" s="18" t="s">
        <v>129</v>
      </c>
      <c r="B6" s="105" t="s">
        <v>652</v>
      </c>
    </row>
    <row r="7" spans="1:11">
      <c r="A7" s="17" t="s">
        <v>118</v>
      </c>
      <c r="B7" s="105" t="s">
        <v>664</v>
      </c>
    </row>
    <row r="8" spans="1:11">
      <c r="A8" s="19" t="s">
        <v>121</v>
      </c>
      <c r="B8" s="105" t="s">
        <v>665</v>
      </c>
    </row>
    <row r="9" spans="1:11">
      <c r="A9" s="17" t="s">
        <v>119</v>
      </c>
      <c r="B9" s="106"/>
    </row>
    <row r="10" spans="1:11">
      <c r="A10" s="17" t="s">
        <v>120</v>
      </c>
      <c r="B10" s="105"/>
    </row>
    <row r="11" spans="1:11">
      <c r="A11" s="21" t="s">
        <v>125</v>
      </c>
      <c r="B11" s="105" t="s">
        <v>666</v>
      </c>
    </row>
    <row r="12" spans="1:11" ht="15" customHeight="1">
      <c r="A12" s="21" t="s">
        <v>131</v>
      </c>
      <c r="B12" s="105"/>
    </row>
    <row r="13" spans="1:11" ht="17.25" customHeight="1">
      <c r="A13" s="21" t="s">
        <v>138</v>
      </c>
      <c r="B13" s="105"/>
    </row>
    <row r="14" spans="1:11">
      <c r="A14" s="21" t="s">
        <v>126</v>
      </c>
      <c r="B14" s="17"/>
    </row>
    <row r="15" spans="1:11" ht="25.5">
      <c r="A15" s="21" t="s">
        <v>146</v>
      </c>
      <c r="B15" s="17"/>
    </row>
    <row r="16" spans="1:11">
      <c r="A16" s="21" t="s">
        <v>128</v>
      </c>
      <c r="B16" s="17" t="s">
        <v>667</v>
      </c>
    </row>
    <row r="17" spans="1:2" ht="13.5">
      <c r="A17" s="22" t="s">
        <v>127</v>
      </c>
      <c r="B17" s="17"/>
    </row>
    <row r="18" spans="1:2">
      <c r="A18" s="21" t="s">
        <v>132</v>
      </c>
      <c r="B18" s="17" t="s">
        <v>668</v>
      </c>
    </row>
    <row r="19" spans="1:2">
      <c r="A19" s="21" t="s">
        <v>133</v>
      </c>
      <c r="B19" s="17" t="s">
        <v>669</v>
      </c>
    </row>
    <row r="20" spans="1:2" ht="51">
      <c r="A20" s="21" t="s">
        <v>134</v>
      </c>
      <c r="B20" s="17"/>
    </row>
    <row r="21" spans="1:2" ht="17.25" customHeight="1">
      <c r="A21" s="23" t="s">
        <v>149</v>
      </c>
      <c r="B21" s="17"/>
    </row>
    <row r="22" spans="1:2">
      <c r="A22" s="24" t="s">
        <v>135</v>
      </c>
      <c r="B22" s="20"/>
    </row>
    <row r="23" spans="1:2" ht="25.5">
      <c r="A23" s="21" t="s">
        <v>136</v>
      </c>
      <c r="B23" s="17" t="s">
        <v>670</v>
      </c>
    </row>
    <row r="24" spans="1:2" ht="27" customHeight="1">
      <c r="A24" s="21" t="s">
        <v>137</v>
      </c>
      <c r="B24" s="105" t="s">
        <v>671</v>
      </c>
    </row>
    <row r="25" spans="1:2" ht="27">
      <c r="A25" s="22" t="s">
        <v>163</v>
      </c>
      <c r="B25" s="20"/>
    </row>
    <row r="26" spans="1:2" ht="38.25">
      <c r="A26" s="24" t="s">
        <v>650</v>
      </c>
      <c r="B26" s="20"/>
    </row>
    <row r="27" spans="1:2" ht="27">
      <c r="A27" s="22" t="s">
        <v>139</v>
      </c>
      <c r="B27" s="17"/>
    </row>
    <row r="28" spans="1:2">
      <c r="A28" s="24" t="s">
        <v>141</v>
      </c>
      <c r="B28" s="17"/>
    </row>
    <row r="29" spans="1:2">
      <c r="A29" s="21" t="s">
        <v>142</v>
      </c>
      <c r="B29" s="17"/>
    </row>
    <row r="30" spans="1:2">
      <c r="A30" s="21" t="s">
        <v>143</v>
      </c>
      <c r="B30" s="17"/>
    </row>
    <row r="31" spans="1:2" ht="13.5">
      <c r="A31" s="23" t="s">
        <v>140</v>
      </c>
      <c r="B31" s="17"/>
    </row>
    <row r="32" spans="1:2">
      <c r="A32" s="21" t="s">
        <v>651</v>
      </c>
      <c r="B32" s="17"/>
    </row>
    <row r="33" spans="1:2" ht="38.25">
      <c r="A33" s="21" t="s">
        <v>144</v>
      </c>
      <c r="B33" s="17"/>
    </row>
    <row r="34" spans="1:2" ht="38.25">
      <c r="A34" s="21" t="s">
        <v>145</v>
      </c>
      <c r="B34" s="17"/>
    </row>
    <row r="35" spans="1:2" ht="26.25" customHeight="1">
      <c r="A35" s="21" t="s">
        <v>164</v>
      </c>
      <c r="B35" s="17"/>
    </row>
    <row r="36" spans="1:2" ht="38.25">
      <c r="A36" s="25" t="s">
        <v>165</v>
      </c>
      <c r="B36" s="26"/>
    </row>
    <row r="38" spans="1:2" ht="13.5">
      <c r="A38" s="27" t="s">
        <v>157</v>
      </c>
      <c r="B38" s="10"/>
    </row>
    <row r="39" spans="1:2" ht="13.5">
      <c r="A39" s="28"/>
      <c r="B39" s="29"/>
    </row>
    <row r="40" spans="1:2" ht="13.5">
      <c r="B40" s="10" t="s">
        <v>162</v>
      </c>
    </row>
    <row r="41" spans="1:2">
      <c r="B41" s="29"/>
    </row>
  </sheetData>
  <phoneticPr fontId="3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J203" sqref="J203"/>
    </sheetView>
  </sheetViews>
  <sheetFormatPr defaultRowHeight="12.75"/>
  <cols>
    <col min="1" max="1" width="14.140625" style="30" customWidth="1"/>
    <col min="2" max="2" width="15.42578125" style="30" customWidth="1"/>
    <col min="3" max="3" width="18.42578125" style="30" customWidth="1"/>
    <col min="4" max="4" width="12.7109375" style="30" customWidth="1"/>
    <col min="5" max="7" width="3.140625" style="30" customWidth="1"/>
    <col min="8" max="8" width="16.5703125" style="30" customWidth="1"/>
    <col min="9" max="9" width="16.42578125" style="30" customWidth="1"/>
    <col min="10" max="16384" width="9.140625" style="30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>
      <c r="A3" s="81" t="s">
        <v>335</v>
      </c>
      <c r="B3" s="115" t="s">
        <v>652</v>
      </c>
      <c r="C3" s="116"/>
      <c r="D3" s="116"/>
      <c r="E3" s="116"/>
      <c r="F3" s="116"/>
      <c r="G3" s="116"/>
      <c r="H3" s="116"/>
      <c r="I3" s="116"/>
    </row>
    <row r="4" spans="1:9">
      <c r="A4" s="81" t="s">
        <v>176</v>
      </c>
      <c r="B4" s="115" t="s">
        <v>653</v>
      </c>
      <c r="C4" s="116"/>
      <c r="D4" s="116"/>
      <c r="E4" s="116"/>
      <c r="F4" s="116"/>
      <c r="G4" s="116"/>
      <c r="H4" s="116"/>
      <c r="I4" s="116"/>
    </row>
    <row r="5" spans="1:9">
      <c r="A5" s="81" t="s">
        <v>177</v>
      </c>
      <c r="B5" s="115"/>
      <c r="C5" s="116"/>
      <c r="D5" s="116"/>
      <c r="E5" s="116"/>
      <c r="F5" s="116"/>
      <c r="G5" s="116"/>
      <c r="H5" s="116"/>
      <c r="I5" s="116"/>
    </row>
    <row r="6" spans="1:9">
      <c r="A6" s="81" t="s">
        <v>178</v>
      </c>
      <c r="B6" s="115"/>
      <c r="C6" s="116"/>
      <c r="D6" s="116"/>
      <c r="E6" s="116"/>
      <c r="F6" s="116"/>
      <c r="G6" s="116"/>
      <c r="H6" s="116"/>
      <c r="I6" s="116"/>
    </row>
    <row r="7" spans="1:9">
      <c r="A7" s="81" t="s">
        <v>179</v>
      </c>
      <c r="B7" s="115"/>
      <c r="C7" s="116"/>
      <c r="D7" s="116"/>
      <c r="E7" s="116"/>
      <c r="F7" s="116"/>
      <c r="G7" s="116"/>
      <c r="H7" s="116"/>
      <c r="I7" s="116"/>
    </row>
    <row r="8" spans="1:9" ht="18" customHeight="1">
      <c r="A8" s="82"/>
      <c r="B8" s="82"/>
      <c r="C8" s="82"/>
      <c r="D8" s="83"/>
      <c r="E8" s="82"/>
      <c r="F8" s="82"/>
      <c r="G8" s="82"/>
      <c r="H8" s="66"/>
      <c r="I8" s="66"/>
    </row>
    <row r="9" spans="1:9" hidden="1">
      <c r="A9" s="82"/>
      <c r="B9" s="82"/>
      <c r="C9" s="82"/>
      <c r="D9" s="82"/>
      <c r="E9" s="82"/>
      <c r="F9" s="82"/>
      <c r="G9" s="82"/>
      <c r="H9" s="82"/>
      <c r="I9" s="82"/>
    </row>
    <row r="10" spans="1:9" ht="1.5" hidden="1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8.75" customHeight="1" thickBot="1">
      <c r="A11" s="139" t="s">
        <v>180</v>
      </c>
      <c r="B11" s="140"/>
      <c r="C11" s="140"/>
      <c r="D11" s="140"/>
      <c r="E11" s="140"/>
      <c r="F11" s="140"/>
      <c r="G11" s="140"/>
      <c r="H11" s="140"/>
      <c r="I11" s="140"/>
    </row>
    <row r="12" spans="1:9" ht="12" customHeight="1" thickTop="1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8.75" customHeight="1">
      <c r="C13" s="143" t="s">
        <v>655</v>
      </c>
      <c r="D13" s="143"/>
      <c r="E13" s="143"/>
      <c r="F13" s="143"/>
      <c r="G13" s="143"/>
      <c r="H13" s="33"/>
    </row>
    <row r="14" spans="1:9">
      <c r="I14" s="30" t="s">
        <v>336</v>
      </c>
    </row>
    <row r="15" spans="1:9">
      <c r="A15" s="117" t="s">
        <v>116</v>
      </c>
      <c r="B15" s="144" t="s">
        <v>181</v>
      </c>
      <c r="C15" s="145"/>
      <c r="D15" s="34" t="s">
        <v>182</v>
      </c>
      <c r="E15" s="150" t="s">
        <v>166</v>
      </c>
      <c r="F15" s="151"/>
      <c r="G15" s="152"/>
      <c r="H15" s="153" t="s">
        <v>183</v>
      </c>
      <c r="I15" s="154"/>
    </row>
    <row r="16" spans="1:9">
      <c r="A16" s="118"/>
      <c r="B16" s="146"/>
      <c r="C16" s="147"/>
      <c r="D16" s="36"/>
      <c r="E16" s="157" t="s">
        <v>184</v>
      </c>
      <c r="F16" s="158"/>
      <c r="G16" s="159"/>
      <c r="H16" s="155"/>
      <c r="I16" s="156"/>
    </row>
    <row r="17" spans="1:9">
      <c r="A17" s="119"/>
      <c r="B17" s="146"/>
      <c r="C17" s="147"/>
      <c r="D17" s="36"/>
      <c r="E17" s="133"/>
      <c r="F17" s="134"/>
      <c r="G17" s="135"/>
      <c r="H17" s="35" t="s">
        <v>185</v>
      </c>
      <c r="I17" s="37" t="s">
        <v>186</v>
      </c>
    </row>
    <row r="18" spans="1:9">
      <c r="A18" s="120"/>
      <c r="B18" s="148"/>
      <c r="C18" s="149"/>
      <c r="D18" s="39"/>
      <c r="E18" s="136"/>
      <c r="F18" s="137"/>
      <c r="G18" s="138"/>
      <c r="H18" s="40" t="s">
        <v>187</v>
      </c>
      <c r="I18" s="41" t="s">
        <v>187</v>
      </c>
    </row>
    <row r="19" spans="1:9">
      <c r="A19" s="41">
        <v>1</v>
      </c>
      <c r="B19" s="141">
        <v>2</v>
      </c>
      <c r="C19" s="141"/>
      <c r="D19" s="41">
        <v>3</v>
      </c>
      <c r="E19" s="141">
        <v>4</v>
      </c>
      <c r="F19" s="141"/>
      <c r="G19" s="141"/>
      <c r="H19" s="41">
        <v>5</v>
      </c>
      <c r="I19" s="41">
        <v>6</v>
      </c>
    </row>
    <row r="20" spans="1:9" ht="13.5">
      <c r="A20" s="42"/>
      <c r="B20" s="110" t="s">
        <v>188</v>
      </c>
      <c r="C20" s="110"/>
      <c r="D20" s="42"/>
      <c r="E20" s="130"/>
      <c r="F20" s="130"/>
      <c r="G20" s="130"/>
      <c r="H20" s="42"/>
      <c r="I20" s="42"/>
    </row>
    <row r="21" spans="1:9">
      <c r="A21" s="42"/>
      <c r="B21" s="111" t="s">
        <v>189</v>
      </c>
      <c r="C21" s="111"/>
      <c r="D21" s="42"/>
      <c r="E21" s="42"/>
      <c r="F21" s="42"/>
      <c r="G21" s="42"/>
      <c r="H21" s="45"/>
      <c r="I21" s="45"/>
    </row>
    <row r="22" spans="1:9" ht="13.5">
      <c r="A22" s="42"/>
      <c r="B22" s="110" t="s">
        <v>35</v>
      </c>
      <c r="C22" s="110"/>
      <c r="D22" s="42"/>
      <c r="E22" s="42">
        <v>2</v>
      </c>
      <c r="F22" s="42">
        <v>0</v>
      </c>
      <c r="G22" s="42">
        <v>1</v>
      </c>
      <c r="H22" s="84">
        <f>SUM(H23:H32)</f>
        <v>1000000</v>
      </c>
      <c r="I22" s="107">
        <f>SUM(I23:I32)</f>
        <v>1000000</v>
      </c>
    </row>
    <row r="23" spans="1:9" ht="19.5" customHeight="1">
      <c r="A23" s="42">
        <v>60</v>
      </c>
      <c r="B23" s="111" t="s">
        <v>190</v>
      </c>
      <c r="C23" s="111"/>
      <c r="D23" s="42"/>
      <c r="E23" s="42">
        <v>2</v>
      </c>
      <c r="F23" s="42">
        <v>0</v>
      </c>
      <c r="G23" s="42">
        <v>2</v>
      </c>
      <c r="H23" s="85"/>
      <c r="I23" s="93"/>
    </row>
    <row r="24" spans="1:9" ht="29.25" customHeight="1">
      <c r="A24" s="42">
        <v>600</v>
      </c>
      <c r="B24" s="111" t="s">
        <v>191</v>
      </c>
      <c r="C24" s="111"/>
      <c r="D24" s="42"/>
      <c r="E24" s="42">
        <v>2</v>
      </c>
      <c r="F24" s="42">
        <v>0</v>
      </c>
      <c r="G24" s="42">
        <v>3</v>
      </c>
      <c r="H24" s="85"/>
      <c r="I24" s="93"/>
    </row>
    <row r="25" spans="1:9" ht="27.75" customHeight="1">
      <c r="A25" s="42">
        <v>601</v>
      </c>
      <c r="B25" s="111" t="s">
        <v>192</v>
      </c>
      <c r="C25" s="111"/>
      <c r="D25" s="42"/>
      <c r="E25" s="42">
        <v>2</v>
      </c>
      <c r="F25" s="42">
        <v>0</v>
      </c>
      <c r="G25" s="42">
        <v>4</v>
      </c>
      <c r="H25" s="85"/>
      <c r="I25" s="93"/>
    </row>
    <row r="26" spans="1:9" ht="28.5" customHeight="1">
      <c r="A26" s="42">
        <v>602</v>
      </c>
      <c r="B26" s="111" t="s">
        <v>193</v>
      </c>
      <c r="C26" s="111"/>
      <c r="D26" s="42"/>
      <c r="E26" s="42">
        <v>2</v>
      </c>
      <c r="F26" s="42">
        <v>0</v>
      </c>
      <c r="G26" s="42">
        <v>5</v>
      </c>
      <c r="H26" s="85"/>
      <c r="I26" s="93"/>
    </row>
    <row r="27" spans="1:9" ht="19.5" customHeight="1">
      <c r="A27" s="42">
        <v>61</v>
      </c>
      <c r="B27" s="111" t="s">
        <v>194</v>
      </c>
      <c r="C27" s="111"/>
      <c r="D27" s="42"/>
      <c r="E27" s="42">
        <v>2</v>
      </c>
      <c r="F27" s="42">
        <v>0</v>
      </c>
      <c r="G27" s="42">
        <v>6</v>
      </c>
      <c r="H27" s="85"/>
      <c r="I27" s="93"/>
    </row>
    <row r="28" spans="1:9" ht="28.5" customHeight="1">
      <c r="A28" s="42">
        <v>610</v>
      </c>
      <c r="B28" s="111" t="s">
        <v>195</v>
      </c>
      <c r="C28" s="111"/>
      <c r="D28" s="42"/>
      <c r="E28" s="42">
        <v>2</v>
      </c>
      <c r="F28" s="42">
        <v>0</v>
      </c>
      <c r="G28" s="42">
        <v>7</v>
      </c>
      <c r="H28" s="85"/>
      <c r="I28" s="93"/>
    </row>
    <row r="29" spans="1:9" ht="25.5" customHeight="1">
      <c r="A29" s="42">
        <v>611</v>
      </c>
      <c r="B29" s="111" t="s">
        <v>196</v>
      </c>
      <c r="C29" s="111"/>
      <c r="D29" s="42"/>
      <c r="E29" s="42">
        <v>2</v>
      </c>
      <c r="F29" s="42">
        <v>0</v>
      </c>
      <c r="G29" s="42">
        <v>8</v>
      </c>
      <c r="H29" s="85"/>
      <c r="I29" s="93"/>
    </row>
    <row r="30" spans="1:9" ht="27" customHeight="1">
      <c r="A30" s="42">
        <v>612</v>
      </c>
      <c r="B30" s="111" t="s">
        <v>197</v>
      </c>
      <c r="C30" s="111"/>
      <c r="D30" s="42"/>
      <c r="E30" s="42">
        <v>2</v>
      </c>
      <c r="F30" s="42">
        <v>0</v>
      </c>
      <c r="G30" s="42">
        <v>9</v>
      </c>
      <c r="H30" s="85"/>
      <c r="I30" s="93"/>
    </row>
    <row r="31" spans="1:9" ht="28.5" customHeight="1">
      <c r="A31" s="42">
        <v>62</v>
      </c>
      <c r="B31" s="111" t="s">
        <v>198</v>
      </c>
      <c r="C31" s="111"/>
      <c r="D31" s="42"/>
      <c r="E31" s="42">
        <v>2</v>
      </c>
      <c r="F31" s="42">
        <v>1</v>
      </c>
      <c r="G31" s="42">
        <v>0</v>
      </c>
      <c r="H31" s="85"/>
      <c r="I31" s="93"/>
    </row>
    <row r="32" spans="1:9" ht="18.75" customHeight="1">
      <c r="A32" s="42">
        <v>65</v>
      </c>
      <c r="B32" s="111" t="s">
        <v>199</v>
      </c>
      <c r="C32" s="111"/>
      <c r="D32" s="42"/>
      <c r="E32" s="42">
        <v>2</v>
      </c>
      <c r="F32" s="42">
        <v>1</v>
      </c>
      <c r="G32" s="42">
        <v>1</v>
      </c>
      <c r="H32" s="85">
        <v>1000000</v>
      </c>
      <c r="I32" s="93">
        <v>1000000</v>
      </c>
    </row>
    <row r="33" spans="1:9" ht="34.5" customHeight="1">
      <c r="A33" s="42"/>
      <c r="B33" s="110" t="s">
        <v>36</v>
      </c>
      <c r="C33" s="110"/>
      <c r="D33" s="42"/>
      <c r="E33" s="42">
        <v>2</v>
      </c>
      <c r="F33" s="42">
        <v>1</v>
      </c>
      <c r="G33" s="42">
        <v>2</v>
      </c>
      <c r="H33" s="84">
        <f>+H36+H40+H41+H42+H43+H35</f>
        <v>546733</v>
      </c>
      <c r="I33" s="107">
        <f>+I36+I40+I41+I42+I43+I35</f>
        <v>545277</v>
      </c>
    </row>
    <row r="34" spans="1:9">
      <c r="A34" s="42">
        <v>50</v>
      </c>
      <c r="B34" s="111" t="s">
        <v>200</v>
      </c>
      <c r="C34" s="111"/>
      <c r="D34" s="42"/>
      <c r="E34" s="42">
        <v>2</v>
      </c>
      <c r="F34" s="42">
        <v>1</v>
      </c>
      <c r="G34" s="42">
        <v>3</v>
      </c>
      <c r="H34" s="85"/>
      <c r="I34" s="93"/>
    </row>
    <row r="35" spans="1:9">
      <c r="A35" s="42">
        <v>51</v>
      </c>
      <c r="B35" s="111" t="s">
        <v>201</v>
      </c>
      <c r="C35" s="111"/>
      <c r="D35" s="42"/>
      <c r="E35" s="42">
        <v>2</v>
      </c>
      <c r="F35" s="42">
        <v>1</v>
      </c>
      <c r="G35" s="42">
        <v>4</v>
      </c>
      <c r="H35" s="85"/>
      <c r="I35" s="93">
        <v>13394</v>
      </c>
    </row>
    <row r="36" spans="1:9" ht="27" customHeight="1">
      <c r="A36" s="42">
        <v>52</v>
      </c>
      <c r="B36" s="111" t="s">
        <v>202</v>
      </c>
      <c r="C36" s="111"/>
      <c r="D36" s="42"/>
      <c r="E36" s="42">
        <v>2</v>
      </c>
      <c r="F36" s="42">
        <v>1</v>
      </c>
      <c r="G36" s="42">
        <v>5</v>
      </c>
      <c r="H36" s="85">
        <v>46209</v>
      </c>
      <c r="I36" s="93">
        <v>43278</v>
      </c>
    </row>
    <row r="37" spans="1:9" ht="26.25" customHeight="1">
      <c r="A37" s="42" t="s">
        <v>203</v>
      </c>
      <c r="B37" s="111" t="s">
        <v>204</v>
      </c>
      <c r="C37" s="111"/>
      <c r="D37" s="42"/>
      <c r="E37" s="42">
        <v>2</v>
      </c>
      <c r="F37" s="42">
        <v>1</v>
      </c>
      <c r="G37" s="42">
        <v>6</v>
      </c>
      <c r="H37" s="85">
        <v>41812</v>
      </c>
      <c r="I37" s="93">
        <v>38171</v>
      </c>
    </row>
    <row r="38" spans="1:9" ht="26.25" customHeight="1">
      <c r="A38" s="42" t="s">
        <v>205</v>
      </c>
      <c r="B38" s="111" t="s">
        <v>206</v>
      </c>
      <c r="C38" s="111"/>
      <c r="D38" s="42"/>
      <c r="E38" s="42">
        <v>2</v>
      </c>
      <c r="F38" s="42">
        <v>1</v>
      </c>
      <c r="G38" s="42">
        <v>7</v>
      </c>
      <c r="H38" s="85">
        <v>246</v>
      </c>
      <c r="I38" s="93">
        <v>957</v>
      </c>
    </row>
    <row r="39" spans="1:9" ht="27.75" customHeight="1">
      <c r="A39" s="42" t="s">
        <v>207</v>
      </c>
      <c r="B39" s="111" t="s">
        <v>208</v>
      </c>
      <c r="C39" s="111"/>
      <c r="D39" s="42"/>
      <c r="E39" s="42">
        <v>2</v>
      </c>
      <c r="F39" s="42">
        <v>1</v>
      </c>
      <c r="G39" s="42">
        <v>8</v>
      </c>
      <c r="H39" s="85">
        <v>4151</v>
      </c>
      <c r="I39" s="93">
        <v>4150</v>
      </c>
    </row>
    <row r="40" spans="1:9" ht="19.5" customHeight="1">
      <c r="A40" s="42">
        <v>53</v>
      </c>
      <c r="B40" s="111" t="s">
        <v>209</v>
      </c>
      <c r="C40" s="111"/>
      <c r="D40" s="42"/>
      <c r="E40" s="42">
        <v>2</v>
      </c>
      <c r="F40" s="42">
        <v>1</v>
      </c>
      <c r="G40" s="42">
        <v>9</v>
      </c>
      <c r="H40" s="85">
        <v>4660</v>
      </c>
      <c r="I40" s="93">
        <v>5194</v>
      </c>
    </row>
    <row r="41" spans="1:9">
      <c r="A41" s="42" t="s">
        <v>210</v>
      </c>
      <c r="B41" s="111" t="s">
        <v>211</v>
      </c>
      <c r="C41" s="111"/>
      <c r="D41" s="42"/>
      <c r="E41" s="42">
        <v>2</v>
      </c>
      <c r="F41" s="42">
        <v>2</v>
      </c>
      <c r="G41" s="42">
        <v>0</v>
      </c>
      <c r="H41" s="85">
        <v>417675</v>
      </c>
      <c r="I41" s="93">
        <v>402355</v>
      </c>
    </row>
    <row r="42" spans="1:9">
      <c r="A42" s="42" t="s">
        <v>212</v>
      </c>
      <c r="B42" s="111" t="s">
        <v>213</v>
      </c>
      <c r="C42" s="111"/>
      <c r="D42" s="42"/>
      <c r="E42" s="42">
        <v>2</v>
      </c>
      <c r="F42" s="42">
        <v>2</v>
      </c>
      <c r="G42" s="42">
        <v>1</v>
      </c>
      <c r="H42" s="85">
        <v>4491</v>
      </c>
      <c r="I42" s="93">
        <v>4000</v>
      </c>
    </row>
    <row r="43" spans="1:9" ht="14.25" customHeight="1">
      <c r="A43" s="42">
        <v>55</v>
      </c>
      <c r="B43" s="111" t="s">
        <v>214</v>
      </c>
      <c r="C43" s="111"/>
      <c r="D43" s="42"/>
      <c r="E43" s="42">
        <v>2</v>
      </c>
      <c r="F43" s="42">
        <v>2</v>
      </c>
      <c r="G43" s="42">
        <v>2</v>
      </c>
      <c r="H43" s="85">
        <v>73698</v>
      </c>
      <c r="I43" s="93">
        <v>77056</v>
      </c>
    </row>
    <row r="44" spans="1:9" ht="25.5">
      <c r="A44" s="42" t="s">
        <v>215</v>
      </c>
      <c r="B44" s="111" t="s">
        <v>216</v>
      </c>
      <c r="C44" s="111"/>
      <c r="D44" s="42"/>
      <c r="E44" s="42">
        <v>2</v>
      </c>
      <c r="F44" s="42">
        <v>2</v>
      </c>
      <c r="G44" s="42">
        <v>3</v>
      </c>
      <c r="H44" s="85"/>
      <c r="I44" s="93"/>
    </row>
    <row r="45" spans="1:9" ht="30" customHeight="1">
      <c r="A45" s="42" t="s">
        <v>217</v>
      </c>
      <c r="B45" s="111" t="s">
        <v>218</v>
      </c>
      <c r="C45" s="111"/>
      <c r="D45" s="42"/>
      <c r="E45" s="42">
        <v>2</v>
      </c>
      <c r="F45" s="42">
        <v>2</v>
      </c>
      <c r="G45" s="5">
        <v>4</v>
      </c>
      <c r="H45" s="85"/>
      <c r="I45" s="93"/>
    </row>
    <row r="46" spans="1:9" ht="15.75" customHeight="1">
      <c r="A46" s="42"/>
      <c r="B46" s="110" t="s">
        <v>37</v>
      </c>
      <c r="C46" s="110"/>
      <c r="D46" s="42"/>
      <c r="E46" s="42">
        <v>2</v>
      </c>
      <c r="F46" s="42">
        <v>2</v>
      </c>
      <c r="G46" s="42">
        <v>5</v>
      </c>
      <c r="H46" s="84">
        <f>+H22-H33</f>
        <v>453267</v>
      </c>
      <c r="I46" s="107">
        <f>+I22-I33</f>
        <v>454723</v>
      </c>
    </row>
    <row r="47" spans="1:9" ht="15.75" customHeight="1">
      <c r="A47" s="42"/>
      <c r="B47" s="110" t="s">
        <v>38</v>
      </c>
      <c r="C47" s="110"/>
      <c r="D47" s="42"/>
      <c r="E47" s="42">
        <v>2</v>
      </c>
      <c r="F47" s="42">
        <v>2</v>
      </c>
      <c r="G47" s="42">
        <v>6</v>
      </c>
      <c r="H47" s="84"/>
      <c r="I47" s="107"/>
    </row>
    <row r="48" spans="1:9">
      <c r="A48" s="42"/>
      <c r="B48" s="111" t="s">
        <v>219</v>
      </c>
      <c r="C48" s="111"/>
      <c r="D48" s="42"/>
      <c r="E48" s="42"/>
      <c r="F48" s="42"/>
      <c r="G48" s="5"/>
      <c r="H48" s="85"/>
      <c r="I48" s="93"/>
    </row>
    <row r="49" spans="1:9" ht="13.5">
      <c r="A49" s="42">
        <v>66</v>
      </c>
      <c r="B49" s="110" t="s">
        <v>39</v>
      </c>
      <c r="C49" s="110"/>
      <c r="D49" s="42"/>
      <c r="E49" s="42">
        <v>2</v>
      </c>
      <c r="F49" s="42">
        <v>2</v>
      </c>
      <c r="G49" s="5">
        <v>7</v>
      </c>
      <c r="H49" s="84">
        <f>SUM(H50:H55)</f>
        <v>1</v>
      </c>
      <c r="I49" s="107">
        <f>SUM(I50:I55)</f>
        <v>1</v>
      </c>
    </row>
    <row r="50" spans="1:9" ht="26.25" customHeight="1">
      <c r="A50" s="42">
        <v>660</v>
      </c>
      <c r="B50" s="111" t="s">
        <v>220</v>
      </c>
      <c r="C50" s="111"/>
      <c r="D50" s="42"/>
      <c r="E50" s="42">
        <v>2</v>
      </c>
      <c r="F50" s="42">
        <v>2</v>
      </c>
      <c r="G50" s="5">
        <v>8</v>
      </c>
      <c r="H50" s="85"/>
      <c r="I50" s="93"/>
    </row>
    <row r="51" spans="1:9" ht="15.75" customHeight="1">
      <c r="A51" s="42">
        <v>661</v>
      </c>
      <c r="B51" s="111" t="s">
        <v>221</v>
      </c>
      <c r="C51" s="111"/>
      <c r="D51" s="42"/>
      <c r="E51" s="42">
        <v>2</v>
      </c>
      <c r="F51" s="42">
        <v>2</v>
      </c>
      <c r="G51" s="42">
        <v>9</v>
      </c>
      <c r="H51" s="85">
        <v>1</v>
      </c>
      <c r="I51" s="93">
        <v>1</v>
      </c>
    </row>
    <row r="52" spans="1:9">
      <c r="A52" s="42">
        <v>662</v>
      </c>
      <c r="B52" s="111" t="s">
        <v>222</v>
      </c>
      <c r="C52" s="111"/>
      <c r="D52" s="42"/>
      <c r="E52" s="42">
        <v>2</v>
      </c>
      <c r="F52" s="42">
        <v>3</v>
      </c>
      <c r="G52" s="42">
        <v>0</v>
      </c>
      <c r="H52" s="85"/>
      <c r="I52" s="93"/>
    </row>
    <row r="53" spans="1:9">
      <c r="A53" s="42">
        <v>663</v>
      </c>
      <c r="B53" s="111" t="s">
        <v>223</v>
      </c>
      <c r="C53" s="111"/>
      <c r="D53" s="42"/>
      <c r="E53" s="42">
        <v>2</v>
      </c>
      <c r="F53" s="42">
        <v>3</v>
      </c>
      <c r="G53" s="42">
        <v>1</v>
      </c>
      <c r="H53" s="85"/>
      <c r="I53" s="93"/>
    </row>
    <row r="54" spans="1:9" ht="26.25" customHeight="1">
      <c r="A54" s="42">
        <v>664</v>
      </c>
      <c r="B54" s="111" t="s">
        <v>224</v>
      </c>
      <c r="C54" s="111"/>
      <c r="D54" s="42"/>
      <c r="E54" s="42">
        <v>2</v>
      </c>
      <c r="F54" s="42">
        <v>3</v>
      </c>
      <c r="G54" s="42">
        <v>2</v>
      </c>
      <c r="H54" s="85"/>
      <c r="I54" s="93"/>
    </row>
    <row r="55" spans="1:9">
      <c r="A55" s="42">
        <v>669</v>
      </c>
      <c r="B55" s="111" t="s">
        <v>225</v>
      </c>
      <c r="C55" s="111"/>
      <c r="D55" s="42"/>
      <c r="E55" s="42">
        <v>2</v>
      </c>
      <c r="F55" s="42">
        <v>3</v>
      </c>
      <c r="G55" s="42">
        <v>3</v>
      </c>
      <c r="H55" s="85"/>
      <c r="I55" s="93"/>
    </row>
    <row r="56" spans="1:9" ht="13.5">
      <c r="A56" s="42">
        <v>56</v>
      </c>
      <c r="B56" s="110" t="s">
        <v>40</v>
      </c>
      <c r="C56" s="110"/>
      <c r="D56" s="42"/>
      <c r="E56" s="42">
        <v>2</v>
      </c>
      <c r="F56" s="42">
        <v>3</v>
      </c>
      <c r="G56" s="42">
        <v>4</v>
      </c>
      <c r="H56" s="84">
        <f>SUM(H57:H61)</f>
        <v>480181</v>
      </c>
      <c r="I56" s="107">
        <f>SUM(I57:I61)</f>
        <v>492175</v>
      </c>
    </row>
    <row r="57" spans="1:9" ht="25.5" customHeight="1">
      <c r="A57" s="42">
        <v>560</v>
      </c>
      <c r="B57" s="111" t="s">
        <v>226</v>
      </c>
      <c r="C57" s="111"/>
      <c r="D57" s="42"/>
      <c r="E57" s="42">
        <v>2</v>
      </c>
      <c r="F57" s="42">
        <v>3</v>
      </c>
      <c r="G57" s="42">
        <v>5</v>
      </c>
      <c r="H57" s="85">
        <v>480181</v>
      </c>
      <c r="I57" s="93">
        <v>492175</v>
      </c>
    </row>
    <row r="58" spans="1:9">
      <c r="A58" s="42">
        <v>561</v>
      </c>
      <c r="B58" s="111" t="s">
        <v>227</v>
      </c>
      <c r="C58" s="111"/>
      <c r="D58" s="42"/>
      <c r="E58" s="42">
        <v>2</v>
      </c>
      <c r="F58" s="42">
        <v>3</v>
      </c>
      <c r="G58" s="42">
        <v>6</v>
      </c>
      <c r="H58" s="85"/>
      <c r="I58" s="93"/>
    </row>
    <row r="59" spans="1:9" ht="14.25" customHeight="1">
      <c r="A59" s="42">
        <v>562</v>
      </c>
      <c r="B59" s="111" t="s">
        <v>228</v>
      </c>
      <c r="C59" s="111"/>
      <c r="D59" s="42"/>
      <c r="E59" s="42">
        <v>2</v>
      </c>
      <c r="F59" s="42">
        <v>3</v>
      </c>
      <c r="G59" s="42">
        <v>7</v>
      </c>
      <c r="H59" s="85"/>
      <c r="I59" s="93"/>
    </row>
    <row r="60" spans="1:9">
      <c r="A60" s="42">
        <v>563</v>
      </c>
      <c r="B60" s="111" t="s">
        <v>229</v>
      </c>
      <c r="C60" s="111"/>
      <c r="D60" s="42"/>
      <c r="E60" s="42">
        <v>2</v>
      </c>
      <c r="F60" s="42">
        <v>3</v>
      </c>
      <c r="G60" s="42">
        <v>8</v>
      </c>
      <c r="H60" s="85"/>
      <c r="I60" s="93"/>
    </row>
    <row r="61" spans="1:9">
      <c r="A61" s="42">
        <v>569</v>
      </c>
      <c r="B61" s="111" t="s">
        <v>230</v>
      </c>
      <c r="C61" s="111"/>
      <c r="D61" s="42"/>
      <c r="E61" s="42">
        <v>2</v>
      </c>
      <c r="F61" s="42">
        <v>3</v>
      </c>
      <c r="G61" s="42">
        <v>9</v>
      </c>
      <c r="H61" s="85"/>
      <c r="I61" s="93"/>
    </row>
    <row r="62" spans="1:9" ht="29.25" customHeight="1">
      <c r="A62" s="42"/>
      <c r="B62" s="110" t="s">
        <v>41</v>
      </c>
      <c r="C62" s="110"/>
      <c r="D62" s="42"/>
      <c r="E62" s="42">
        <v>2</v>
      </c>
      <c r="F62" s="42">
        <v>4</v>
      </c>
      <c r="G62" s="42">
        <v>0</v>
      </c>
      <c r="H62" s="84"/>
      <c r="I62" s="107"/>
    </row>
    <row r="63" spans="1:9" ht="30" customHeight="1">
      <c r="A63" s="42"/>
      <c r="B63" s="110" t="s">
        <v>42</v>
      </c>
      <c r="C63" s="110"/>
      <c r="D63" s="42"/>
      <c r="E63" s="42">
        <v>2</v>
      </c>
      <c r="F63" s="42">
        <v>4</v>
      </c>
      <c r="G63" s="42">
        <v>1</v>
      </c>
      <c r="H63" s="84">
        <f>+H56-H49</f>
        <v>480180</v>
      </c>
      <c r="I63" s="107">
        <f>+I56-I49</f>
        <v>492174</v>
      </c>
    </row>
    <row r="64" spans="1:9" ht="26.25" customHeight="1">
      <c r="A64" s="42"/>
      <c r="B64" s="110" t="s">
        <v>43</v>
      </c>
      <c r="C64" s="110"/>
      <c r="D64" s="42"/>
      <c r="E64" s="42">
        <v>2</v>
      </c>
      <c r="F64" s="42">
        <v>4</v>
      </c>
      <c r="G64" s="42">
        <v>2</v>
      </c>
      <c r="H64" s="86"/>
      <c r="I64" s="108"/>
    </row>
    <row r="65" spans="1:9" ht="30" customHeight="1">
      <c r="A65" s="42"/>
      <c r="B65" s="110" t="s">
        <v>44</v>
      </c>
      <c r="C65" s="110"/>
      <c r="D65" s="42"/>
      <c r="E65" s="42">
        <v>2</v>
      </c>
      <c r="F65" s="42">
        <v>4</v>
      </c>
      <c r="G65" s="42">
        <v>3</v>
      </c>
      <c r="H65" s="84">
        <f>+H63-H46</f>
        <v>26913</v>
      </c>
      <c r="I65" s="107">
        <f>+I63-I46</f>
        <v>37451</v>
      </c>
    </row>
    <row r="66" spans="1:9" ht="15.75" customHeight="1">
      <c r="A66" s="42"/>
      <c r="B66" s="111" t="s">
        <v>231</v>
      </c>
      <c r="C66" s="111"/>
      <c r="D66" s="42"/>
      <c r="E66" s="42"/>
      <c r="F66" s="42"/>
      <c r="G66" s="5"/>
      <c r="H66" s="86"/>
      <c r="I66" s="108"/>
    </row>
    <row r="67" spans="1:9" ht="25.5" customHeight="1">
      <c r="A67" s="42">
        <v>67</v>
      </c>
      <c r="B67" s="110" t="s">
        <v>45</v>
      </c>
      <c r="C67" s="110"/>
      <c r="D67" s="130"/>
      <c r="E67" s="130">
        <v>2</v>
      </c>
      <c r="F67" s="130">
        <v>4</v>
      </c>
      <c r="G67" s="131">
        <v>4</v>
      </c>
      <c r="H67" s="112">
        <f>SUM(H69:H77)</f>
        <v>5686</v>
      </c>
      <c r="I67" s="112">
        <f>SUM(I69:I77)</f>
        <v>33013</v>
      </c>
    </row>
    <row r="68" spans="1:9" ht="18" customHeight="1">
      <c r="A68" s="42" t="s">
        <v>232</v>
      </c>
      <c r="B68" s="110"/>
      <c r="C68" s="110"/>
      <c r="D68" s="130"/>
      <c r="E68" s="130"/>
      <c r="F68" s="130"/>
      <c r="G68" s="131"/>
      <c r="H68" s="112"/>
      <c r="I68" s="112"/>
    </row>
    <row r="69" spans="1:9" ht="16.5" customHeight="1">
      <c r="A69" s="42">
        <v>670</v>
      </c>
      <c r="B69" s="111" t="s">
        <v>233</v>
      </c>
      <c r="C69" s="111"/>
      <c r="D69" s="42"/>
      <c r="E69" s="42">
        <v>2</v>
      </c>
      <c r="F69" s="42">
        <v>4</v>
      </c>
      <c r="G69" s="42">
        <v>5</v>
      </c>
      <c r="H69" s="85"/>
      <c r="I69" s="93"/>
    </row>
    <row r="70" spans="1:9" ht="27" customHeight="1">
      <c r="A70" s="42">
        <v>671</v>
      </c>
      <c r="B70" s="111" t="s">
        <v>234</v>
      </c>
      <c r="C70" s="111"/>
      <c r="D70" s="42"/>
      <c r="E70" s="42">
        <v>2</v>
      </c>
      <c r="F70" s="42">
        <v>4</v>
      </c>
      <c r="G70" s="42">
        <v>6</v>
      </c>
      <c r="H70" s="85"/>
      <c r="I70" s="93"/>
    </row>
    <row r="71" spans="1:9" ht="15" customHeight="1">
      <c r="A71" s="42">
        <v>672</v>
      </c>
      <c r="B71" s="111" t="s">
        <v>235</v>
      </c>
      <c r="C71" s="111"/>
      <c r="D71" s="42"/>
      <c r="E71" s="42">
        <v>2</v>
      </c>
      <c r="F71" s="42">
        <v>4</v>
      </c>
      <c r="G71" s="42">
        <v>7</v>
      </c>
      <c r="H71" s="85"/>
      <c r="I71" s="93"/>
    </row>
    <row r="72" spans="1:9" ht="28.5" customHeight="1">
      <c r="A72" s="42">
        <v>674</v>
      </c>
      <c r="B72" s="111" t="s">
        <v>236</v>
      </c>
      <c r="C72" s="111"/>
      <c r="D72" s="42"/>
      <c r="E72" s="42">
        <v>2</v>
      </c>
      <c r="F72" s="42">
        <v>4</v>
      </c>
      <c r="G72" s="42">
        <v>8</v>
      </c>
      <c r="H72" s="85"/>
      <c r="I72" s="93"/>
    </row>
    <row r="73" spans="1:9" ht="17.25" customHeight="1">
      <c r="A73" s="42">
        <v>675</v>
      </c>
      <c r="B73" s="111" t="s">
        <v>237</v>
      </c>
      <c r="C73" s="111"/>
      <c r="D73" s="42"/>
      <c r="E73" s="42">
        <v>2</v>
      </c>
      <c r="F73" s="42">
        <v>4</v>
      </c>
      <c r="G73" s="42">
        <v>9</v>
      </c>
      <c r="H73" s="87"/>
      <c r="I73" s="87"/>
    </row>
    <row r="74" spans="1:9" ht="15.75" customHeight="1">
      <c r="A74" s="42">
        <v>676</v>
      </c>
      <c r="B74" s="111" t="s">
        <v>238</v>
      </c>
      <c r="C74" s="111"/>
      <c r="D74" s="42"/>
      <c r="E74" s="42">
        <v>2</v>
      </c>
      <c r="F74" s="42">
        <v>5</v>
      </c>
      <c r="G74" s="42">
        <v>0</v>
      </c>
      <c r="H74" s="85"/>
      <c r="I74" s="93"/>
    </row>
    <row r="75" spans="1:9">
      <c r="A75" s="42">
        <v>677</v>
      </c>
      <c r="B75" s="111" t="s">
        <v>239</v>
      </c>
      <c r="C75" s="111"/>
      <c r="D75" s="42"/>
      <c r="E75" s="42">
        <v>2</v>
      </c>
      <c r="F75" s="42">
        <v>5</v>
      </c>
      <c r="G75" s="42">
        <v>1</v>
      </c>
      <c r="H75" s="85">
        <v>4313</v>
      </c>
      <c r="I75" s="93">
        <v>4955</v>
      </c>
    </row>
    <row r="76" spans="1:9" ht="25.5" customHeight="1">
      <c r="A76" s="42">
        <v>678</v>
      </c>
      <c r="B76" s="111" t="s">
        <v>240</v>
      </c>
      <c r="C76" s="111"/>
      <c r="D76" s="42"/>
      <c r="E76" s="42">
        <v>2</v>
      </c>
      <c r="F76" s="42">
        <v>5</v>
      </c>
      <c r="G76" s="42">
        <v>2</v>
      </c>
      <c r="H76" s="85"/>
      <c r="I76" s="93"/>
    </row>
    <row r="77" spans="1:9" ht="27.75" customHeight="1">
      <c r="A77" s="42">
        <v>679</v>
      </c>
      <c r="B77" s="111" t="s">
        <v>241</v>
      </c>
      <c r="C77" s="111"/>
      <c r="D77" s="42"/>
      <c r="E77" s="42">
        <v>2</v>
      </c>
      <c r="F77" s="42">
        <v>5</v>
      </c>
      <c r="G77" s="42">
        <v>3</v>
      </c>
      <c r="H77" s="85">
        <v>1373</v>
      </c>
      <c r="I77" s="93">
        <v>28058</v>
      </c>
    </row>
    <row r="78" spans="1:9" ht="12.75" customHeight="1">
      <c r="A78" s="42">
        <v>57</v>
      </c>
      <c r="B78" s="110" t="s">
        <v>46</v>
      </c>
      <c r="C78" s="110"/>
      <c r="D78" s="130"/>
      <c r="E78" s="130">
        <v>2</v>
      </c>
      <c r="F78" s="130">
        <v>5</v>
      </c>
      <c r="G78" s="130">
        <v>4</v>
      </c>
      <c r="H78" s="112">
        <f>SUM(H80:H88)</f>
        <v>0</v>
      </c>
      <c r="I78" s="112">
        <f>SUM(I80:I88)</f>
        <v>1226</v>
      </c>
    </row>
    <row r="79" spans="1:9" ht="29.25" customHeight="1">
      <c r="A79" s="42" t="s">
        <v>242</v>
      </c>
      <c r="B79" s="110"/>
      <c r="C79" s="110"/>
      <c r="D79" s="130"/>
      <c r="E79" s="130"/>
      <c r="F79" s="130"/>
      <c r="G79" s="130"/>
      <c r="H79" s="112"/>
      <c r="I79" s="112"/>
    </row>
    <row r="80" spans="1:9" ht="27" customHeight="1">
      <c r="A80" s="42">
        <v>570</v>
      </c>
      <c r="B80" s="111" t="s">
        <v>243</v>
      </c>
      <c r="C80" s="111"/>
      <c r="D80" s="42"/>
      <c r="E80" s="42">
        <v>2</v>
      </c>
      <c r="F80" s="42">
        <v>5</v>
      </c>
      <c r="G80" s="42">
        <v>5</v>
      </c>
      <c r="H80" s="85"/>
      <c r="I80" s="93">
        <v>1223</v>
      </c>
    </row>
    <row r="81" spans="1:9" ht="27" customHeight="1">
      <c r="A81" s="42">
        <v>571</v>
      </c>
      <c r="B81" s="111" t="s">
        <v>244</v>
      </c>
      <c r="C81" s="111"/>
      <c r="D81" s="42"/>
      <c r="E81" s="42">
        <v>2</v>
      </c>
      <c r="F81" s="42">
        <v>5</v>
      </c>
      <c r="G81" s="42">
        <v>6</v>
      </c>
      <c r="H81" s="85"/>
      <c r="I81" s="93"/>
    </row>
    <row r="82" spans="1:9" ht="27" customHeight="1">
      <c r="A82" s="42">
        <v>572</v>
      </c>
      <c r="B82" s="111" t="s">
        <v>245</v>
      </c>
      <c r="C82" s="111"/>
      <c r="D82" s="42"/>
      <c r="E82" s="42">
        <v>2</v>
      </c>
      <c r="F82" s="42">
        <v>5</v>
      </c>
      <c r="G82" s="42">
        <v>7</v>
      </c>
      <c r="H82" s="85"/>
      <c r="I82" s="93"/>
    </row>
    <row r="83" spans="1:9" ht="27.75" customHeight="1">
      <c r="A83" s="42">
        <v>574</v>
      </c>
      <c r="B83" s="111" t="s">
        <v>246</v>
      </c>
      <c r="C83" s="111"/>
      <c r="D83" s="42"/>
      <c r="E83" s="42">
        <v>2</v>
      </c>
      <c r="F83" s="42">
        <v>5</v>
      </c>
      <c r="G83" s="42">
        <v>8</v>
      </c>
      <c r="H83" s="85"/>
      <c r="I83" s="93"/>
    </row>
    <row r="84" spans="1:9" ht="15" customHeight="1">
      <c r="A84" s="42">
        <v>575</v>
      </c>
      <c r="B84" s="111" t="s">
        <v>247</v>
      </c>
      <c r="C84" s="111"/>
      <c r="D84" s="42"/>
      <c r="E84" s="42">
        <v>2</v>
      </c>
      <c r="F84" s="42">
        <v>5</v>
      </c>
      <c r="G84" s="42">
        <v>9</v>
      </c>
      <c r="H84" s="85"/>
      <c r="I84" s="93"/>
    </row>
    <row r="85" spans="1:9">
      <c r="A85" s="42">
        <v>576</v>
      </c>
      <c r="B85" s="111" t="s">
        <v>248</v>
      </c>
      <c r="C85" s="111"/>
      <c r="D85" s="42"/>
      <c r="E85" s="42">
        <v>2</v>
      </c>
      <c r="F85" s="42">
        <v>6</v>
      </c>
      <c r="G85" s="42">
        <v>0</v>
      </c>
      <c r="H85" s="85"/>
      <c r="I85" s="93"/>
    </row>
    <row r="86" spans="1:9">
      <c r="A86" s="42">
        <v>577</v>
      </c>
      <c r="B86" s="111" t="s">
        <v>249</v>
      </c>
      <c r="C86" s="111"/>
      <c r="D86" s="42"/>
      <c r="E86" s="42">
        <v>2</v>
      </c>
      <c r="F86" s="42">
        <v>6</v>
      </c>
      <c r="G86" s="42">
        <v>1</v>
      </c>
      <c r="H86" s="85"/>
      <c r="I86" s="93"/>
    </row>
    <row r="87" spans="1:9" ht="27.75" customHeight="1">
      <c r="A87" s="42">
        <v>578</v>
      </c>
      <c r="B87" s="111" t="s">
        <v>250</v>
      </c>
      <c r="C87" s="111"/>
      <c r="D87" s="42"/>
      <c r="E87" s="42">
        <v>2</v>
      </c>
      <c r="F87" s="42">
        <v>6</v>
      </c>
      <c r="G87" s="42">
        <v>2</v>
      </c>
      <c r="H87" s="85"/>
      <c r="I87" s="93"/>
    </row>
    <row r="88" spans="1:9" ht="25.5" customHeight="1">
      <c r="A88" s="42">
        <v>579</v>
      </c>
      <c r="B88" s="111" t="s">
        <v>251</v>
      </c>
      <c r="C88" s="111"/>
      <c r="D88" s="42"/>
      <c r="E88" s="42">
        <v>2</v>
      </c>
      <c r="F88" s="42">
        <v>6</v>
      </c>
      <c r="G88" s="42">
        <v>3</v>
      </c>
      <c r="H88" s="85"/>
      <c r="I88" s="93">
        <v>3</v>
      </c>
    </row>
    <row r="89" spans="1:9" ht="29.25" customHeight="1">
      <c r="A89" s="42"/>
      <c r="B89" s="110" t="s">
        <v>47</v>
      </c>
      <c r="C89" s="110"/>
      <c r="D89" s="42"/>
      <c r="E89" s="42">
        <v>2</v>
      </c>
      <c r="F89" s="42">
        <v>6</v>
      </c>
      <c r="G89" s="42">
        <v>4</v>
      </c>
      <c r="H89" s="84">
        <f>+H67-H78</f>
        <v>5686</v>
      </c>
      <c r="I89" s="107">
        <f>+I67-I78</f>
        <v>31787</v>
      </c>
    </row>
    <row r="90" spans="1:9" ht="25.5" customHeight="1">
      <c r="A90" s="42"/>
      <c r="B90" s="110" t="s">
        <v>48</v>
      </c>
      <c r="C90" s="110"/>
      <c r="D90" s="42"/>
      <c r="E90" s="42">
        <v>2</v>
      </c>
      <c r="F90" s="42">
        <v>6</v>
      </c>
      <c r="G90" s="42">
        <v>5</v>
      </c>
      <c r="H90" s="84">
        <v>0</v>
      </c>
      <c r="I90" s="107">
        <v>0</v>
      </c>
    </row>
    <row r="91" spans="1:9" ht="66.75" customHeight="1">
      <c r="A91" s="42"/>
      <c r="B91" s="111" t="s">
        <v>252</v>
      </c>
      <c r="C91" s="111"/>
      <c r="D91" s="42"/>
      <c r="E91" s="42"/>
      <c r="F91" s="42"/>
      <c r="G91" s="5"/>
      <c r="H91" s="86"/>
      <c r="I91" s="108"/>
    </row>
    <row r="92" spans="1:9" ht="30.75" customHeight="1">
      <c r="A92" s="42" t="s">
        <v>253</v>
      </c>
      <c r="B92" s="110" t="s">
        <v>49</v>
      </c>
      <c r="C92" s="110"/>
      <c r="D92" s="42"/>
      <c r="E92" s="42">
        <v>2</v>
      </c>
      <c r="F92" s="42">
        <v>6</v>
      </c>
      <c r="G92" s="42">
        <v>6</v>
      </c>
      <c r="H92" s="86"/>
      <c r="I92" s="108"/>
    </row>
    <row r="93" spans="1:9" ht="29.25" customHeight="1">
      <c r="A93" s="42">
        <v>680</v>
      </c>
      <c r="B93" s="111" t="s">
        <v>254</v>
      </c>
      <c r="C93" s="111"/>
      <c r="D93" s="42"/>
      <c r="E93" s="42">
        <v>2</v>
      </c>
      <c r="F93" s="42">
        <v>6</v>
      </c>
      <c r="G93" s="42">
        <v>7</v>
      </c>
      <c r="H93" s="86"/>
      <c r="I93" s="108"/>
    </row>
    <row r="94" spans="1:9" ht="29.25" customHeight="1">
      <c r="A94" s="42">
        <v>681</v>
      </c>
      <c r="B94" s="111" t="s">
        <v>255</v>
      </c>
      <c r="C94" s="111"/>
      <c r="D94" s="42"/>
      <c r="E94" s="42">
        <v>2</v>
      </c>
      <c r="F94" s="42">
        <v>6</v>
      </c>
      <c r="G94" s="42">
        <v>8</v>
      </c>
      <c r="H94" s="86"/>
      <c r="I94" s="108"/>
    </row>
    <row r="95" spans="1:9" ht="39.75" customHeight="1">
      <c r="A95" s="42">
        <v>682</v>
      </c>
      <c r="B95" s="111" t="s">
        <v>256</v>
      </c>
      <c r="C95" s="111"/>
      <c r="D95" s="42"/>
      <c r="E95" s="42">
        <v>2</v>
      </c>
      <c r="F95" s="42">
        <v>6</v>
      </c>
      <c r="G95" s="42">
        <v>9</v>
      </c>
      <c r="H95" s="86"/>
      <c r="I95" s="108"/>
    </row>
    <row r="96" spans="1:9" ht="42.75" customHeight="1">
      <c r="A96" s="42">
        <v>683</v>
      </c>
      <c r="B96" s="111" t="s">
        <v>257</v>
      </c>
      <c r="C96" s="111"/>
      <c r="D96" s="42"/>
      <c r="E96" s="42">
        <v>2</v>
      </c>
      <c r="F96" s="42">
        <v>7</v>
      </c>
      <c r="G96" s="42">
        <v>0</v>
      </c>
      <c r="H96" s="86"/>
      <c r="I96" s="108"/>
    </row>
    <row r="97" spans="1:9" ht="54.75" customHeight="1">
      <c r="A97" s="42">
        <v>684</v>
      </c>
      <c r="B97" s="111" t="s">
        <v>258</v>
      </c>
      <c r="C97" s="111"/>
      <c r="D97" s="42"/>
      <c r="E97" s="42">
        <v>2</v>
      </c>
      <c r="F97" s="42">
        <v>7</v>
      </c>
      <c r="G97" s="42">
        <v>1</v>
      </c>
      <c r="H97" s="86"/>
      <c r="I97" s="108"/>
    </row>
    <row r="98" spans="1:9" ht="27" customHeight="1">
      <c r="A98" s="42">
        <v>685</v>
      </c>
      <c r="B98" s="111" t="s">
        <v>259</v>
      </c>
      <c r="C98" s="111"/>
      <c r="D98" s="42"/>
      <c r="E98" s="42">
        <v>2</v>
      </c>
      <c r="F98" s="42">
        <v>7</v>
      </c>
      <c r="G98" s="42">
        <v>2</v>
      </c>
      <c r="H98" s="86"/>
      <c r="I98" s="108"/>
    </row>
    <row r="99" spans="1:9" ht="27.75" customHeight="1">
      <c r="A99" s="42">
        <v>686</v>
      </c>
      <c r="B99" s="111" t="s">
        <v>260</v>
      </c>
      <c r="C99" s="111"/>
      <c r="D99" s="42"/>
      <c r="E99" s="42">
        <v>2</v>
      </c>
      <c r="F99" s="42">
        <v>7</v>
      </c>
      <c r="G99" s="42">
        <v>3</v>
      </c>
      <c r="H99" s="86"/>
      <c r="I99" s="108"/>
    </row>
    <row r="100" spans="1:9" ht="27" customHeight="1">
      <c r="A100" s="42">
        <v>687</v>
      </c>
      <c r="B100" s="111" t="s">
        <v>261</v>
      </c>
      <c r="C100" s="111"/>
      <c r="D100" s="42"/>
      <c r="E100" s="42">
        <v>2</v>
      </c>
      <c r="F100" s="42">
        <v>7</v>
      </c>
      <c r="G100" s="42">
        <v>4</v>
      </c>
      <c r="H100" s="86"/>
      <c r="I100" s="108"/>
    </row>
    <row r="101" spans="1:9" ht="26.25" customHeight="1">
      <c r="A101" s="42">
        <v>689</v>
      </c>
      <c r="B101" s="111" t="s">
        <v>262</v>
      </c>
      <c r="C101" s="111"/>
      <c r="D101" s="42"/>
      <c r="E101" s="42">
        <v>2</v>
      </c>
      <c r="F101" s="42">
        <v>7</v>
      </c>
      <c r="G101" s="42">
        <v>5</v>
      </c>
      <c r="H101" s="86"/>
      <c r="I101" s="108"/>
    </row>
    <row r="102" spans="1:9" ht="27.75" customHeight="1">
      <c r="A102" s="42" t="s">
        <v>263</v>
      </c>
      <c r="B102" s="110" t="s">
        <v>50</v>
      </c>
      <c r="C102" s="110"/>
      <c r="D102" s="42"/>
      <c r="E102" s="42">
        <v>2</v>
      </c>
      <c r="F102" s="42">
        <v>7</v>
      </c>
      <c r="G102" s="42">
        <v>6</v>
      </c>
      <c r="H102" s="86"/>
      <c r="I102" s="108"/>
    </row>
    <row r="103" spans="1:9" ht="25.5" customHeight="1">
      <c r="A103" s="42">
        <v>580</v>
      </c>
      <c r="B103" s="111" t="s">
        <v>264</v>
      </c>
      <c r="C103" s="111"/>
      <c r="D103" s="42"/>
      <c r="E103" s="42">
        <v>2</v>
      </c>
      <c r="F103" s="42">
        <v>7</v>
      </c>
      <c r="G103" s="42">
        <v>7</v>
      </c>
      <c r="H103" s="86"/>
      <c r="I103" s="108"/>
    </row>
    <row r="104" spans="1:9" ht="25.5" customHeight="1">
      <c r="A104" s="42">
        <v>581</v>
      </c>
      <c r="B104" s="111" t="s">
        <v>265</v>
      </c>
      <c r="C104" s="111"/>
      <c r="D104" s="42"/>
      <c r="E104" s="42">
        <v>2</v>
      </c>
      <c r="F104" s="42">
        <v>7</v>
      </c>
      <c r="G104" s="42">
        <v>8</v>
      </c>
      <c r="H104" s="86"/>
      <c r="I104" s="108"/>
    </row>
    <row r="105" spans="1:9" ht="29.25" customHeight="1">
      <c r="A105" s="42">
        <v>582</v>
      </c>
      <c r="B105" s="111" t="s">
        <v>266</v>
      </c>
      <c r="C105" s="111"/>
      <c r="D105" s="42"/>
      <c r="E105" s="42">
        <v>2</v>
      </c>
      <c r="F105" s="42">
        <v>7</v>
      </c>
      <c r="G105" s="42">
        <v>9</v>
      </c>
      <c r="H105" s="86"/>
      <c r="I105" s="108"/>
    </row>
    <row r="106" spans="1:9" ht="27.75" customHeight="1">
      <c r="A106" s="42">
        <v>583</v>
      </c>
      <c r="B106" s="111" t="s">
        <v>267</v>
      </c>
      <c r="C106" s="111"/>
      <c r="D106" s="42"/>
      <c r="E106" s="42">
        <v>2</v>
      </c>
      <c r="F106" s="42">
        <v>8</v>
      </c>
      <c r="G106" s="42">
        <v>0</v>
      </c>
      <c r="H106" s="86"/>
      <c r="I106" s="108"/>
    </row>
    <row r="107" spans="1:9" ht="42.75" customHeight="1">
      <c r="A107" s="42">
        <v>584</v>
      </c>
      <c r="B107" s="111" t="s">
        <v>268</v>
      </c>
      <c r="C107" s="111"/>
      <c r="D107" s="42"/>
      <c r="E107" s="42">
        <v>2</v>
      </c>
      <c r="F107" s="42">
        <v>8</v>
      </c>
      <c r="G107" s="42">
        <v>1</v>
      </c>
      <c r="H107" s="86"/>
      <c r="I107" s="108"/>
    </row>
    <row r="108" spans="1:9" ht="15" customHeight="1">
      <c r="A108" s="42">
        <v>585</v>
      </c>
      <c r="B108" s="111" t="s">
        <v>269</v>
      </c>
      <c r="C108" s="111"/>
      <c r="D108" s="42"/>
      <c r="E108" s="42">
        <v>2</v>
      </c>
      <c r="F108" s="42">
        <v>8</v>
      </c>
      <c r="G108" s="42">
        <v>2</v>
      </c>
      <c r="H108" s="86"/>
      <c r="I108" s="108"/>
    </row>
    <row r="109" spans="1:9" ht="27.75" customHeight="1">
      <c r="A109" s="42">
        <v>586</v>
      </c>
      <c r="B109" s="111" t="s">
        <v>270</v>
      </c>
      <c r="C109" s="111"/>
      <c r="D109" s="42"/>
      <c r="E109" s="42">
        <v>2</v>
      </c>
      <c r="F109" s="42">
        <v>8</v>
      </c>
      <c r="G109" s="42">
        <v>3</v>
      </c>
      <c r="H109" s="86"/>
      <c r="I109" s="108"/>
    </row>
    <row r="110" spans="1:9" ht="17.25" customHeight="1">
      <c r="A110" s="42">
        <v>589</v>
      </c>
      <c r="B110" s="111" t="s">
        <v>271</v>
      </c>
      <c r="C110" s="111"/>
      <c r="D110" s="42"/>
      <c r="E110" s="42">
        <v>2</v>
      </c>
      <c r="F110" s="42">
        <v>8</v>
      </c>
      <c r="G110" s="42">
        <v>4</v>
      </c>
      <c r="H110" s="86"/>
      <c r="I110" s="108"/>
    </row>
    <row r="111" spans="1:9" ht="30" customHeight="1">
      <c r="A111" s="42" t="s">
        <v>272</v>
      </c>
      <c r="B111" s="110" t="s">
        <v>51</v>
      </c>
      <c r="C111" s="110"/>
      <c r="D111" s="42"/>
      <c r="E111" s="42">
        <v>2</v>
      </c>
      <c r="F111" s="42">
        <v>8</v>
      </c>
      <c r="G111" s="42">
        <v>5</v>
      </c>
      <c r="H111" s="86"/>
      <c r="I111" s="108"/>
    </row>
    <row r="112" spans="1:9" ht="27" customHeight="1">
      <c r="A112" s="42">
        <v>640</v>
      </c>
      <c r="B112" s="111" t="s">
        <v>273</v>
      </c>
      <c r="C112" s="111"/>
      <c r="D112" s="42"/>
      <c r="E112" s="42">
        <v>2</v>
      </c>
      <c r="F112" s="42">
        <v>8</v>
      </c>
      <c r="G112" s="42">
        <v>6</v>
      </c>
      <c r="H112" s="86"/>
      <c r="I112" s="108"/>
    </row>
    <row r="113" spans="1:9" ht="27.75" customHeight="1">
      <c r="A113" s="42">
        <v>641</v>
      </c>
      <c r="B113" s="111" t="s">
        <v>274</v>
      </c>
      <c r="C113" s="111"/>
      <c r="D113" s="42"/>
      <c r="E113" s="42">
        <v>2</v>
      </c>
      <c r="F113" s="42">
        <v>8</v>
      </c>
      <c r="G113" s="42">
        <v>7</v>
      </c>
      <c r="H113" s="86"/>
      <c r="I113" s="108"/>
    </row>
    <row r="114" spans="1:9" ht="27" customHeight="1">
      <c r="A114" s="42">
        <v>642</v>
      </c>
      <c r="B114" s="111" t="s">
        <v>275</v>
      </c>
      <c r="C114" s="111"/>
      <c r="D114" s="42"/>
      <c r="E114" s="42">
        <v>2</v>
      </c>
      <c r="F114" s="42">
        <v>8</v>
      </c>
      <c r="G114" s="42">
        <v>8</v>
      </c>
      <c r="H114" s="86"/>
      <c r="I114" s="108"/>
    </row>
    <row r="115" spans="1:9" ht="30" customHeight="1">
      <c r="A115" s="42" t="s">
        <v>272</v>
      </c>
      <c r="B115" s="110" t="s">
        <v>52</v>
      </c>
      <c r="C115" s="110"/>
      <c r="D115" s="42"/>
      <c r="E115" s="42">
        <v>2</v>
      </c>
      <c r="F115" s="42">
        <v>8</v>
      </c>
      <c r="G115" s="42">
        <v>9</v>
      </c>
      <c r="H115" s="86"/>
      <c r="I115" s="108"/>
    </row>
    <row r="116" spans="1:9" ht="27.75" customHeight="1">
      <c r="A116" s="42">
        <v>643</v>
      </c>
      <c r="B116" s="111" t="s">
        <v>276</v>
      </c>
      <c r="C116" s="111"/>
      <c r="D116" s="42"/>
      <c r="E116" s="42">
        <v>2</v>
      </c>
      <c r="F116" s="42">
        <v>9</v>
      </c>
      <c r="G116" s="42">
        <v>0</v>
      </c>
      <c r="H116" s="86"/>
      <c r="I116" s="108"/>
    </row>
    <row r="117" spans="1:9" ht="26.25" customHeight="1">
      <c r="A117" s="42">
        <v>644</v>
      </c>
      <c r="B117" s="111" t="s">
        <v>277</v>
      </c>
      <c r="C117" s="111"/>
      <c r="D117" s="42"/>
      <c r="E117" s="42">
        <v>2</v>
      </c>
      <c r="F117" s="42">
        <v>9</v>
      </c>
      <c r="G117" s="42">
        <v>1</v>
      </c>
      <c r="H117" s="86"/>
      <c r="I117" s="108"/>
    </row>
    <row r="118" spans="1:9" ht="27" customHeight="1">
      <c r="A118" s="42">
        <v>645</v>
      </c>
      <c r="B118" s="111" t="s">
        <v>278</v>
      </c>
      <c r="C118" s="111"/>
      <c r="D118" s="42"/>
      <c r="E118" s="42">
        <v>2</v>
      </c>
      <c r="F118" s="42">
        <v>9</v>
      </c>
      <c r="G118" s="42">
        <v>2</v>
      </c>
      <c r="H118" s="86"/>
      <c r="I118" s="108"/>
    </row>
    <row r="119" spans="1:9" ht="27.75" customHeight="1">
      <c r="A119" s="42"/>
      <c r="B119" s="110" t="s">
        <v>53</v>
      </c>
      <c r="C119" s="110"/>
      <c r="D119" s="42"/>
      <c r="E119" s="42">
        <v>2</v>
      </c>
      <c r="F119" s="42">
        <v>9</v>
      </c>
      <c r="G119" s="42">
        <v>3</v>
      </c>
      <c r="H119" s="86"/>
      <c r="I119" s="108"/>
    </row>
    <row r="120" spans="1:9" ht="31.5" customHeight="1">
      <c r="A120" s="42"/>
      <c r="B120" s="110" t="s">
        <v>54</v>
      </c>
      <c r="C120" s="110"/>
      <c r="D120" s="42"/>
      <c r="E120" s="42">
        <v>2</v>
      </c>
      <c r="F120" s="42">
        <v>9</v>
      </c>
      <c r="G120" s="42">
        <v>4</v>
      </c>
      <c r="H120" s="86"/>
      <c r="I120" s="108"/>
    </row>
    <row r="121" spans="1:9" ht="41.25" customHeight="1">
      <c r="A121" s="42" t="s">
        <v>279</v>
      </c>
      <c r="B121" s="111" t="s">
        <v>280</v>
      </c>
      <c r="C121" s="111"/>
      <c r="D121" s="42"/>
      <c r="E121" s="42">
        <v>2</v>
      </c>
      <c r="F121" s="42">
        <v>9</v>
      </c>
      <c r="G121" s="42">
        <v>5</v>
      </c>
      <c r="H121" s="86"/>
      <c r="I121" s="108"/>
    </row>
    <row r="122" spans="1:9" ht="39.75" customHeight="1">
      <c r="A122" s="42" t="s">
        <v>281</v>
      </c>
      <c r="B122" s="111" t="s">
        <v>282</v>
      </c>
      <c r="C122" s="111"/>
      <c r="D122" s="42"/>
      <c r="E122" s="42">
        <v>2</v>
      </c>
      <c r="F122" s="42">
        <v>9</v>
      </c>
      <c r="G122" s="42">
        <v>6</v>
      </c>
      <c r="H122" s="86"/>
      <c r="I122" s="108"/>
    </row>
    <row r="123" spans="1:9" ht="54.75" customHeight="1">
      <c r="A123" s="42"/>
      <c r="B123" s="132" t="s">
        <v>283</v>
      </c>
      <c r="C123" s="132"/>
      <c r="D123" s="42"/>
      <c r="E123" s="42"/>
      <c r="F123" s="42"/>
      <c r="G123" s="5"/>
      <c r="H123" s="86"/>
      <c r="I123" s="108"/>
    </row>
    <row r="124" spans="1:9" ht="27.75" customHeight="1">
      <c r="A124" s="124"/>
      <c r="B124" s="125" t="s">
        <v>284</v>
      </c>
      <c r="C124" s="126"/>
      <c r="D124" s="127"/>
      <c r="E124" s="130">
        <v>2</v>
      </c>
      <c r="F124" s="130">
        <v>9</v>
      </c>
      <c r="G124" s="131">
        <v>7</v>
      </c>
      <c r="H124" s="113"/>
      <c r="I124" s="113"/>
    </row>
    <row r="125" spans="1:9" ht="15.75" customHeight="1">
      <c r="A125" s="124"/>
      <c r="B125" s="128" t="s">
        <v>285</v>
      </c>
      <c r="C125" s="129"/>
      <c r="D125" s="127"/>
      <c r="E125" s="130"/>
      <c r="F125" s="130"/>
      <c r="G125" s="131"/>
      <c r="H125" s="113"/>
      <c r="I125" s="113"/>
    </row>
    <row r="126" spans="1:9" ht="27.75" customHeight="1">
      <c r="A126" s="124"/>
      <c r="B126" s="125" t="s">
        <v>286</v>
      </c>
      <c r="C126" s="126"/>
      <c r="D126" s="127"/>
      <c r="E126" s="130">
        <v>2</v>
      </c>
      <c r="F126" s="130">
        <v>9</v>
      </c>
      <c r="G126" s="130">
        <v>8</v>
      </c>
      <c r="H126" s="112">
        <f>+H65-H89</f>
        <v>21227</v>
      </c>
      <c r="I126" s="112">
        <f>+I65-I89</f>
        <v>5664</v>
      </c>
    </row>
    <row r="127" spans="1:9" ht="15.75" customHeight="1">
      <c r="A127" s="124"/>
      <c r="B127" s="121" t="s">
        <v>287</v>
      </c>
      <c r="C127" s="122"/>
      <c r="D127" s="127"/>
      <c r="E127" s="130"/>
      <c r="F127" s="130"/>
      <c r="G127" s="130"/>
      <c r="H127" s="112"/>
      <c r="I127" s="112"/>
    </row>
    <row r="128" spans="1:9" ht="28.5" customHeight="1">
      <c r="A128" s="42"/>
      <c r="B128" s="123" t="s">
        <v>288</v>
      </c>
      <c r="C128" s="123"/>
      <c r="D128" s="42"/>
      <c r="E128" s="42"/>
      <c r="F128" s="42"/>
      <c r="G128" s="5"/>
      <c r="H128" s="86"/>
      <c r="I128" s="108"/>
    </row>
    <row r="129" spans="1:9" ht="17.25" customHeight="1">
      <c r="A129" s="42" t="s">
        <v>289</v>
      </c>
      <c r="B129" s="111" t="s">
        <v>290</v>
      </c>
      <c r="C129" s="111"/>
      <c r="D129" s="42"/>
      <c r="E129" s="42">
        <v>2</v>
      </c>
      <c r="F129" s="42">
        <v>9</v>
      </c>
      <c r="G129" s="42">
        <v>9</v>
      </c>
      <c r="H129" s="86"/>
      <c r="I129" s="108"/>
    </row>
    <row r="130" spans="1:9" ht="18.75" customHeight="1">
      <c r="A130" s="42" t="s">
        <v>291</v>
      </c>
      <c r="B130" s="111" t="s">
        <v>292</v>
      </c>
      <c r="C130" s="111"/>
      <c r="D130" s="42"/>
      <c r="E130" s="42">
        <v>3</v>
      </c>
      <c r="F130" s="42">
        <v>0</v>
      </c>
      <c r="G130" s="42">
        <v>0</v>
      </c>
      <c r="H130" s="86"/>
      <c r="I130" s="108"/>
    </row>
    <row r="131" spans="1:9" ht="15" customHeight="1">
      <c r="A131" s="42" t="s">
        <v>291</v>
      </c>
      <c r="B131" s="111" t="s">
        <v>293</v>
      </c>
      <c r="C131" s="111"/>
      <c r="D131" s="42"/>
      <c r="E131" s="42">
        <v>3</v>
      </c>
      <c r="F131" s="42">
        <v>0</v>
      </c>
      <c r="G131" s="42">
        <v>1</v>
      </c>
      <c r="H131" s="86"/>
      <c r="I131" s="108"/>
    </row>
    <row r="132" spans="1:9" ht="27" customHeight="1">
      <c r="A132" s="42"/>
      <c r="B132" s="111" t="s">
        <v>294</v>
      </c>
      <c r="C132" s="111"/>
      <c r="D132" s="42"/>
      <c r="E132" s="42"/>
      <c r="F132" s="5"/>
      <c r="G132" s="5"/>
      <c r="H132" s="86"/>
      <c r="I132" s="108"/>
    </row>
    <row r="133" spans="1:9" ht="27.75" customHeight="1">
      <c r="A133" s="42"/>
      <c r="B133" s="110" t="s">
        <v>55</v>
      </c>
      <c r="C133" s="110"/>
      <c r="D133" s="42"/>
      <c r="E133" s="42">
        <v>3</v>
      </c>
      <c r="F133" s="42">
        <v>0</v>
      </c>
      <c r="G133" s="42">
        <v>2</v>
      </c>
      <c r="H133" s="86"/>
      <c r="I133" s="108"/>
    </row>
    <row r="134" spans="1:9" ht="27.75" customHeight="1">
      <c r="A134" s="42"/>
      <c r="B134" s="110" t="s">
        <v>56</v>
      </c>
      <c r="C134" s="110"/>
      <c r="D134" s="42"/>
      <c r="E134" s="42">
        <v>3</v>
      </c>
      <c r="F134" s="42">
        <v>0</v>
      </c>
      <c r="G134" s="42">
        <v>3</v>
      </c>
      <c r="H134" s="84">
        <f>+H126</f>
        <v>21227</v>
      </c>
      <c r="I134" s="107">
        <f>+I126</f>
        <v>5664</v>
      </c>
    </row>
    <row r="135" spans="1:9" ht="27" customHeight="1">
      <c r="A135" s="42"/>
      <c r="B135" s="111" t="s">
        <v>295</v>
      </c>
      <c r="C135" s="111"/>
      <c r="D135" s="42"/>
      <c r="E135" s="42"/>
      <c r="F135" s="42"/>
      <c r="G135" s="42"/>
      <c r="H135" s="86"/>
      <c r="I135" s="108"/>
    </row>
    <row r="136" spans="1:9" ht="52.5" customHeight="1">
      <c r="A136" s="42" t="s">
        <v>296</v>
      </c>
      <c r="B136" s="111" t="s">
        <v>297</v>
      </c>
      <c r="C136" s="111"/>
      <c r="D136" s="42"/>
      <c r="E136" s="42">
        <v>3</v>
      </c>
      <c r="F136" s="42">
        <v>0</v>
      </c>
      <c r="G136" s="42">
        <v>4</v>
      </c>
      <c r="H136" s="86"/>
      <c r="I136" s="108"/>
    </row>
    <row r="137" spans="1:9" ht="53.25" customHeight="1">
      <c r="A137" s="42" t="s">
        <v>298</v>
      </c>
      <c r="B137" s="111" t="s">
        <v>299</v>
      </c>
      <c r="C137" s="111"/>
      <c r="D137" s="42"/>
      <c r="E137" s="42">
        <v>3</v>
      </c>
      <c r="F137" s="42">
        <v>0</v>
      </c>
      <c r="G137" s="42">
        <v>5</v>
      </c>
      <c r="H137" s="86"/>
      <c r="I137" s="108"/>
    </row>
    <row r="138" spans="1:9" ht="29.25" customHeight="1">
      <c r="A138" s="42"/>
      <c r="B138" s="110" t="s">
        <v>57</v>
      </c>
      <c r="C138" s="110"/>
      <c r="D138" s="42"/>
      <c r="E138" s="42">
        <v>3</v>
      </c>
      <c r="F138" s="42">
        <v>0</v>
      </c>
      <c r="G138" s="42">
        <v>6</v>
      </c>
      <c r="H138" s="86"/>
      <c r="I138" s="108"/>
    </row>
    <row r="139" spans="1:9" ht="27.75" customHeight="1">
      <c r="A139" s="42"/>
      <c r="B139" s="110" t="s">
        <v>58</v>
      </c>
      <c r="C139" s="110"/>
      <c r="D139" s="42"/>
      <c r="E139" s="42">
        <v>3</v>
      </c>
      <c r="F139" s="42">
        <v>0</v>
      </c>
      <c r="G139" s="42">
        <v>7</v>
      </c>
      <c r="H139" s="86"/>
      <c r="I139" s="108"/>
    </row>
    <row r="140" spans="1:9" ht="20.25" customHeight="1">
      <c r="A140" s="42" t="s">
        <v>300</v>
      </c>
      <c r="B140" s="111" t="s">
        <v>301</v>
      </c>
      <c r="C140" s="111"/>
      <c r="D140" s="42"/>
      <c r="E140" s="42">
        <v>3</v>
      </c>
      <c r="F140" s="42">
        <v>0</v>
      </c>
      <c r="G140" s="42">
        <v>8</v>
      </c>
      <c r="H140" s="86"/>
      <c r="I140" s="108"/>
    </row>
    <row r="141" spans="1:9" ht="30" customHeight="1">
      <c r="A141" s="42"/>
      <c r="B141" s="110" t="s">
        <v>59</v>
      </c>
      <c r="C141" s="110"/>
      <c r="D141" s="42"/>
      <c r="E141" s="42">
        <v>3</v>
      </c>
      <c r="F141" s="42">
        <v>0</v>
      </c>
      <c r="G141" s="42">
        <v>9</v>
      </c>
      <c r="H141" s="86"/>
      <c r="I141" s="108"/>
    </row>
    <row r="142" spans="1:9" ht="28.5" customHeight="1">
      <c r="A142" s="42"/>
      <c r="B142" s="110" t="s">
        <v>60</v>
      </c>
      <c r="C142" s="110"/>
      <c r="D142" s="42"/>
      <c r="E142" s="42">
        <v>3</v>
      </c>
      <c r="F142" s="42">
        <v>1</v>
      </c>
      <c r="G142" s="42">
        <v>0</v>
      </c>
      <c r="H142" s="86"/>
      <c r="I142" s="108"/>
    </row>
    <row r="143" spans="1:9" ht="16.5" customHeight="1">
      <c r="A143" s="42"/>
      <c r="B143" s="111" t="s">
        <v>302</v>
      </c>
      <c r="C143" s="111"/>
      <c r="D143" s="42"/>
      <c r="E143" s="42"/>
      <c r="F143" s="42"/>
      <c r="G143" s="42"/>
      <c r="H143" s="86"/>
      <c r="I143" s="108"/>
    </row>
    <row r="144" spans="1:9" ht="16.5" customHeight="1">
      <c r="A144" s="42"/>
      <c r="B144" s="110" t="s">
        <v>61</v>
      </c>
      <c r="C144" s="110"/>
      <c r="D144" s="42"/>
      <c r="E144" s="42">
        <v>3</v>
      </c>
      <c r="F144" s="42">
        <v>1</v>
      </c>
      <c r="G144" s="42">
        <v>1</v>
      </c>
      <c r="H144" s="86"/>
      <c r="I144" s="108"/>
    </row>
    <row r="145" spans="1:9" ht="26.25" customHeight="1">
      <c r="A145" s="42"/>
      <c r="B145" s="110" t="s">
        <v>62</v>
      </c>
      <c r="C145" s="110"/>
      <c r="D145" s="42"/>
      <c r="E145" s="42">
        <v>3</v>
      </c>
      <c r="F145" s="42">
        <v>1</v>
      </c>
      <c r="G145" s="42">
        <v>2</v>
      </c>
      <c r="H145" s="84">
        <f>+H126</f>
        <v>21227</v>
      </c>
      <c r="I145" s="107">
        <f>+I126</f>
        <v>5664</v>
      </c>
    </row>
    <row r="146" spans="1:9" ht="27" customHeight="1">
      <c r="A146" s="42">
        <v>723</v>
      </c>
      <c r="B146" s="111" t="s">
        <v>303</v>
      </c>
      <c r="C146" s="111"/>
      <c r="D146" s="42"/>
      <c r="E146" s="42">
        <v>3</v>
      </c>
      <c r="F146" s="42">
        <v>1</v>
      </c>
      <c r="G146" s="42">
        <v>3</v>
      </c>
      <c r="H146" s="86"/>
      <c r="I146" s="108"/>
    </row>
    <row r="147" spans="1:9">
      <c r="A147" s="46"/>
      <c r="B147" s="47"/>
      <c r="C147" s="47"/>
      <c r="D147" s="46"/>
      <c r="E147" s="46"/>
      <c r="F147" s="46"/>
      <c r="G147" s="46"/>
      <c r="H147" s="88"/>
      <c r="I147" s="88"/>
    </row>
    <row r="148" spans="1:9" ht="27.75" customHeight="1">
      <c r="A148" s="42"/>
      <c r="B148" s="110" t="s">
        <v>304</v>
      </c>
      <c r="C148" s="110"/>
      <c r="D148" s="42"/>
      <c r="E148" s="42"/>
      <c r="F148" s="42"/>
      <c r="G148" s="42"/>
      <c r="H148" s="86"/>
      <c r="I148" s="108"/>
    </row>
    <row r="149" spans="1:9" ht="26.25" customHeight="1">
      <c r="A149" s="42"/>
      <c r="B149" s="111" t="s">
        <v>305</v>
      </c>
      <c r="C149" s="111"/>
      <c r="D149" s="42"/>
      <c r="E149" s="42">
        <v>3</v>
      </c>
      <c r="F149" s="42">
        <v>1</v>
      </c>
      <c r="G149" s="42">
        <v>4</v>
      </c>
      <c r="H149" s="86"/>
      <c r="I149" s="108"/>
    </row>
    <row r="150" spans="1:9" ht="26.25" customHeight="1">
      <c r="A150" s="42"/>
      <c r="B150" s="111" t="s">
        <v>306</v>
      </c>
      <c r="C150" s="111"/>
      <c r="D150" s="42"/>
      <c r="E150" s="42">
        <v>3</v>
      </c>
      <c r="F150" s="42">
        <v>1</v>
      </c>
      <c r="G150" s="42">
        <v>5</v>
      </c>
      <c r="H150" s="86"/>
      <c r="I150" s="108"/>
    </row>
    <row r="151" spans="1:9" ht="38.25" customHeight="1">
      <c r="A151" s="42"/>
      <c r="B151" s="111" t="s">
        <v>307</v>
      </c>
      <c r="C151" s="111"/>
      <c r="D151" s="42"/>
      <c r="E151" s="42">
        <v>3</v>
      </c>
      <c r="F151" s="42">
        <v>1</v>
      </c>
      <c r="G151" s="42">
        <v>6</v>
      </c>
      <c r="H151" s="86"/>
      <c r="I151" s="108"/>
    </row>
    <row r="152" spans="1:9" ht="29.25" customHeight="1">
      <c r="A152" s="42"/>
      <c r="B152" s="111" t="s">
        <v>308</v>
      </c>
      <c r="C152" s="111"/>
      <c r="D152" s="42"/>
      <c r="E152" s="42">
        <v>3</v>
      </c>
      <c r="F152" s="42">
        <v>1</v>
      </c>
      <c r="G152" s="42">
        <v>7</v>
      </c>
      <c r="H152" s="86"/>
      <c r="I152" s="108"/>
    </row>
    <row r="153" spans="1:9" ht="27.75" customHeight="1">
      <c r="A153" s="42"/>
      <c r="B153" s="111" t="s">
        <v>309</v>
      </c>
      <c r="C153" s="111"/>
      <c r="D153" s="42"/>
      <c r="E153" s="42">
        <v>3</v>
      </c>
      <c r="F153" s="42">
        <v>1</v>
      </c>
      <c r="G153" s="42">
        <v>8</v>
      </c>
      <c r="H153" s="86"/>
      <c r="I153" s="108"/>
    </row>
    <row r="154" spans="1:9" ht="27.75" customHeight="1">
      <c r="A154" s="42"/>
      <c r="B154" s="111" t="s">
        <v>310</v>
      </c>
      <c r="C154" s="111"/>
      <c r="D154" s="42"/>
      <c r="E154" s="42">
        <v>3</v>
      </c>
      <c r="F154" s="42">
        <v>1</v>
      </c>
      <c r="G154" s="42">
        <v>9</v>
      </c>
      <c r="H154" s="86"/>
      <c r="I154" s="108"/>
    </row>
    <row r="155" spans="1:9" ht="27.75" customHeight="1">
      <c r="A155" s="42"/>
      <c r="B155" s="111" t="s">
        <v>311</v>
      </c>
      <c r="C155" s="111"/>
      <c r="D155" s="42"/>
      <c r="E155" s="42">
        <v>3</v>
      </c>
      <c r="F155" s="42">
        <v>2</v>
      </c>
      <c r="G155" s="42">
        <v>0</v>
      </c>
      <c r="H155" s="86"/>
      <c r="I155" s="108"/>
    </row>
    <row r="156" spans="1:9" ht="31.5" customHeight="1">
      <c r="A156" s="42"/>
      <c r="B156" s="111" t="s">
        <v>312</v>
      </c>
      <c r="C156" s="111"/>
      <c r="D156" s="42"/>
      <c r="E156" s="42">
        <v>3</v>
      </c>
      <c r="F156" s="42">
        <v>2</v>
      </c>
      <c r="G156" s="42">
        <v>1</v>
      </c>
      <c r="H156" s="86"/>
      <c r="I156" s="108"/>
    </row>
    <row r="157" spans="1:9" ht="39.75" customHeight="1">
      <c r="A157" s="42"/>
      <c r="B157" s="111" t="s">
        <v>313</v>
      </c>
      <c r="C157" s="111"/>
      <c r="D157" s="42"/>
      <c r="E157" s="42">
        <v>3</v>
      </c>
      <c r="F157" s="42">
        <v>2</v>
      </c>
      <c r="G157" s="42">
        <v>2</v>
      </c>
      <c r="H157" s="86"/>
      <c r="I157" s="108"/>
    </row>
    <row r="158" spans="1:9" ht="29.25" customHeight="1">
      <c r="A158" s="42"/>
      <c r="B158" s="111" t="s">
        <v>314</v>
      </c>
      <c r="C158" s="111"/>
      <c r="D158" s="42"/>
      <c r="E158" s="42">
        <v>3</v>
      </c>
      <c r="F158" s="42">
        <v>2</v>
      </c>
      <c r="G158" s="42">
        <v>3</v>
      </c>
      <c r="H158" s="86"/>
      <c r="I158" s="108"/>
    </row>
    <row r="159" spans="1:9" ht="28.5" customHeight="1">
      <c r="A159" s="42"/>
      <c r="B159" s="111" t="s">
        <v>315</v>
      </c>
      <c r="C159" s="111"/>
      <c r="D159" s="42"/>
      <c r="E159" s="42">
        <v>3</v>
      </c>
      <c r="F159" s="42">
        <v>2</v>
      </c>
      <c r="G159" s="42">
        <v>4</v>
      </c>
      <c r="H159" s="86"/>
      <c r="I159" s="108"/>
    </row>
    <row r="160" spans="1:9" ht="28.5" customHeight="1">
      <c r="A160" s="42"/>
      <c r="B160" s="111" t="s">
        <v>316</v>
      </c>
      <c r="C160" s="111"/>
      <c r="D160" s="42"/>
      <c r="E160" s="42">
        <v>3</v>
      </c>
      <c r="F160" s="42">
        <v>2</v>
      </c>
      <c r="G160" s="42">
        <v>5</v>
      </c>
      <c r="H160" s="86"/>
      <c r="I160" s="108"/>
    </row>
    <row r="161" spans="1:9" ht="27.75" customHeight="1">
      <c r="A161" s="42"/>
      <c r="B161" s="111" t="s">
        <v>317</v>
      </c>
      <c r="C161" s="111"/>
      <c r="D161" s="42"/>
      <c r="E161" s="42">
        <v>3</v>
      </c>
      <c r="F161" s="42">
        <v>2</v>
      </c>
      <c r="G161" s="42">
        <v>6</v>
      </c>
      <c r="H161" s="86"/>
      <c r="I161" s="108"/>
    </row>
    <row r="162" spans="1:9" ht="29.25" customHeight="1">
      <c r="A162" s="42"/>
      <c r="B162" s="110" t="s">
        <v>63</v>
      </c>
      <c r="C162" s="110"/>
      <c r="D162" s="42"/>
      <c r="E162" s="42">
        <v>3</v>
      </c>
      <c r="F162" s="42">
        <v>2</v>
      </c>
      <c r="G162" s="42">
        <v>7</v>
      </c>
      <c r="H162" s="86"/>
      <c r="I162" s="108"/>
    </row>
    <row r="163" spans="1:9" ht="29.25" customHeight="1">
      <c r="A163" s="42"/>
      <c r="B163" s="110" t="s">
        <v>64</v>
      </c>
      <c r="C163" s="110"/>
      <c r="D163" s="42"/>
      <c r="E163" s="42">
        <v>3</v>
      </c>
      <c r="F163" s="42">
        <v>2</v>
      </c>
      <c r="G163" s="42">
        <v>8</v>
      </c>
      <c r="H163" s="89"/>
      <c r="I163" s="89"/>
    </row>
    <row r="164" spans="1:9" ht="27.75" customHeight="1">
      <c r="A164" s="42" t="s">
        <v>318</v>
      </c>
      <c r="B164" s="111" t="s">
        <v>319</v>
      </c>
      <c r="C164" s="111"/>
      <c r="D164" s="42"/>
      <c r="E164" s="42">
        <v>3</v>
      </c>
      <c r="F164" s="42">
        <v>2</v>
      </c>
      <c r="G164" s="42">
        <v>9</v>
      </c>
      <c r="H164" s="86"/>
      <c r="I164" s="108"/>
    </row>
    <row r="165" spans="1:9" ht="33" customHeight="1">
      <c r="A165" s="42"/>
      <c r="B165" s="110" t="s">
        <v>65</v>
      </c>
      <c r="C165" s="110"/>
      <c r="D165" s="42"/>
      <c r="E165" s="42">
        <v>3</v>
      </c>
      <c r="F165" s="42">
        <v>3</v>
      </c>
      <c r="G165" s="42">
        <v>0</v>
      </c>
      <c r="H165" s="86"/>
      <c r="I165" s="108"/>
    </row>
    <row r="166" spans="1:9" ht="27.75" customHeight="1">
      <c r="A166" s="42"/>
      <c r="B166" s="110" t="s">
        <v>66</v>
      </c>
      <c r="C166" s="110"/>
      <c r="D166" s="42"/>
      <c r="E166" s="42">
        <v>3</v>
      </c>
      <c r="F166" s="42">
        <v>3</v>
      </c>
      <c r="G166" s="42">
        <v>1</v>
      </c>
      <c r="H166" s="86"/>
      <c r="I166" s="108"/>
    </row>
    <row r="167" spans="1:9">
      <c r="A167" s="46"/>
      <c r="B167" s="47"/>
      <c r="C167" s="47"/>
      <c r="D167" s="46"/>
      <c r="E167" s="46"/>
      <c r="F167" s="46"/>
      <c r="G167" s="46"/>
      <c r="H167" s="88"/>
      <c r="I167" s="88"/>
    </row>
    <row r="168" spans="1:9" ht="27.75" customHeight="1">
      <c r="A168" s="42"/>
      <c r="B168" s="110" t="s">
        <v>67</v>
      </c>
      <c r="C168" s="110"/>
      <c r="D168" s="42"/>
      <c r="E168" s="42">
        <v>3</v>
      </c>
      <c r="F168" s="42">
        <v>3</v>
      </c>
      <c r="G168" s="42">
        <v>2</v>
      </c>
      <c r="H168" s="86"/>
      <c r="I168" s="108"/>
    </row>
    <row r="169" spans="1:9" ht="28.5" customHeight="1">
      <c r="A169" s="42"/>
      <c r="B169" s="110" t="s">
        <v>68</v>
      </c>
      <c r="C169" s="110"/>
      <c r="D169" s="42"/>
      <c r="E169" s="42">
        <v>3</v>
      </c>
      <c r="F169" s="42">
        <v>3</v>
      </c>
      <c r="G169" s="42">
        <v>3</v>
      </c>
      <c r="H169" s="84">
        <f>+H145</f>
        <v>21227</v>
      </c>
      <c r="I169" s="107">
        <f>+I145</f>
        <v>5664</v>
      </c>
    </row>
    <row r="170" spans="1:9">
      <c r="A170" s="46"/>
      <c r="B170" s="47"/>
      <c r="C170" s="47"/>
      <c r="D170" s="46"/>
      <c r="E170" s="46"/>
      <c r="F170" s="46"/>
      <c r="G170" s="46"/>
      <c r="H170" s="88"/>
      <c r="I170" s="88"/>
    </row>
    <row r="171" spans="1:9" ht="27.75" customHeight="1">
      <c r="A171" s="42"/>
      <c r="B171" s="111" t="s">
        <v>320</v>
      </c>
      <c r="C171" s="111"/>
      <c r="D171" s="42"/>
      <c r="E171" s="42">
        <v>3</v>
      </c>
      <c r="F171" s="42">
        <v>3</v>
      </c>
      <c r="G171" s="42">
        <v>4</v>
      </c>
      <c r="H171" s="86"/>
      <c r="I171" s="108"/>
    </row>
    <row r="172" spans="1:9">
      <c r="A172" s="42"/>
      <c r="B172" s="111" t="s">
        <v>321</v>
      </c>
      <c r="C172" s="111"/>
      <c r="D172" s="42"/>
      <c r="E172" s="42">
        <v>3</v>
      </c>
      <c r="F172" s="42">
        <v>3</v>
      </c>
      <c r="G172" s="42">
        <v>5</v>
      </c>
      <c r="H172" s="86"/>
      <c r="I172" s="108"/>
    </row>
    <row r="173" spans="1:9" ht="18.75" customHeight="1">
      <c r="A173" s="42"/>
      <c r="B173" s="111" t="s">
        <v>322</v>
      </c>
      <c r="C173" s="111"/>
      <c r="D173" s="42"/>
      <c r="E173" s="42">
        <v>3</v>
      </c>
      <c r="F173" s="42">
        <v>3</v>
      </c>
      <c r="G173" s="42">
        <v>6</v>
      </c>
      <c r="H173" s="86"/>
      <c r="I173" s="108"/>
    </row>
    <row r="174" spans="1:9" ht="30.75" customHeight="1">
      <c r="A174" s="42"/>
      <c r="B174" s="111" t="s">
        <v>323</v>
      </c>
      <c r="C174" s="111"/>
      <c r="D174" s="42"/>
      <c r="E174" s="42">
        <v>3</v>
      </c>
      <c r="F174" s="42">
        <v>3</v>
      </c>
      <c r="G174" s="42">
        <v>7</v>
      </c>
      <c r="H174" s="86"/>
      <c r="I174" s="108"/>
    </row>
    <row r="175" spans="1:9">
      <c r="A175" s="42"/>
      <c r="B175" s="111" t="s">
        <v>321</v>
      </c>
      <c r="C175" s="111"/>
      <c r="D175" s="42"/>
      <c r="E175" s="42">
        <v>3</v>
      </c>
      <c r="F175" s="42">
        <v>3</v>
      </c>
      <c r="G175" s="42">
        <v>8</v>
      </c>
      <c r="H175" s="86"/>
      <c r="I175" s="108"/>
    </row>
    <row r="176" spans="1:9">
      <c r="A176" s="42"/>
      <c r="B176" s="111" t="s">
        <v>322</v>
      </c>
      <c r="C176" s="111"/>
      <c r="D176" s="42"/>
      <c r="E176" s="42">
        <v>3</v>
      </c>
      <c r="F176" s="42">
        <v>3</v>
      </c>
      <c r="G176" s="42">
        <v>9</v>
      </c>
      <c r="H176" s="86"/>
      <c r="I176" s="108"/>
    </row>
    <row r="177" spans="1:9">
      <c r="A177" s="42"/>
      <c r="B177" s="111" t="s">
        <v>324</v>
      </c>
      <c r="C177" s="111"/>
      <c r="D177" s="42"/>
      <c r="E177" s="42">
        <v>3</v>
      </c>
      <c r="F177" s="42">
        <v>4</v>
      </c>
      <c r="G177" s="42">
        <v>0</v>
      </c>
      <c r="H177" s="86"/>
      <c r="I177" s="108"/>
    </row>
    <row r="178" spans="1:9">
      <c r="A178" s="42"/>
      <c r="B178" s="111" t="s">
        <v>325</v>
      </c>
      <c r="C178" s="111"/>
      <c r="D178" s="42"/>
      <c r="E178" s="42">
        <v>3</v>
      </c>
      <c r="F178" s="42">
        <v>4</v>
      </c>
      <c r="G178" s="42">
        <v>1</v>
      </c>
      <c r="H178" s="86"/>
      <c r="I178" s="108"/>
    </row>
    <row r="179" spans="1:9">
      <c r="A179" s="42"/>
      <c r="B179" s="111" t="s">
        <v>326</v>
      </c>
      <c r="C179" s="111"/>
      <c r="D179" s="42"/>
      <c r="E179" s="42">
        <v>3</v>
      </c>
      <c r="F179" s="42">
        <v>4</v>
      </c>
      <c r="G179" s="42">
        <v>2</v>
      </c>
      <c r="H179" s="86"/>
      <c r="I179" s="108"/>
    </row>
    <row r="180" spans="1:9">
      <c r="A180" s="46"/>
      <c r="B180" s="47"/>
      <c r="C180" s="47"/>
      <c r="D180" s="46"/>
      <c r="E180" s="46"/>
      <c r="F180" s="46"/>
      <c r="G180" s="46"/>
      <c r="H180" s="88"/>
      <c r="I180" s="88"/>
    </row>
    <row r="181" spans="1:9">
      <c r="A181" s="42"/>
      <c r="B181" s="111" t="s">
        <v>327</v>
      </c>
      <c r="C181" s="111"/>
      <c r="D181" s="42"/>
      <c r="E181" s="42"/>
      <c r="F181" s="42"/>
      <c r="G181" s="42"/>
      <c r="H181" s="86"/>
      <c r="I181" s="108"/>
    </row>
    <row r="182" spans="1:9" ht="14.25" customHeight="1">
      <c r="A182" s="42"/>
      <c r="B182" s="111" t="s">
        <v>328</v>
      </c>
      <c r="C182" s="111"/>
      <c r="D182" s="42"/>
      <c r="E182" s="42">
        <v>3</v>
      </c>
      <c r="F182" s="42">
        <v>4</v>
      </c>
      <c r="G182" s="42">
        <v>3</v>
      </c>
      <c r="H182" s="86">
        <v>5</v>
      </c>
      <c r="I182" s="108">
        <v>5</v>
      </c>
    </row>
    <row r="183" spans="1:9" ht="16.5" customHeight="1">
      <c r="A183" s="42"/>
      <c r="B183" s="111" t="s">
        <v>329</v>
      </c>
      <c r="C183" s="111"/>
      <c r="D183" s="42"/>
      <c r="E183" s="42">
        <v>3</v>
      </c>
      <c r="F183" s="42">
        <v>4</v>
      </c>
      <c r="G183" s="42">
        <v>4</v>
      </c>
      <c r="H183" s="86">
        <v>5</v>
      </c>
      <c r="I183" s="108">
        <v>5</v>
      </c>
    </row>
    <row r="186" spans="1:9">
      <c r="A186" s="114" t="s">
        <v>330</v>
      </c>
      <c r="B186" s="114"/>
      <c r="D186" s="33"/>
      <c r="E186" s="33"/>
      <c r="F186" s="33"/>
      <c r="G186" s="33"/>
      <c r="I186" s="48" t="s">
        <v>331</v>
      </c>
    </row>
    <row r="187" spans="1:9">
      <c r="A187" s="114" t="s">
        <v>332</v>
      </c>
      <c r="B187" s="114"/>
      <c r="D187" s="33"/>
      <c r="E187" s="33"/>
      <c r="F187" s="33"/>
      <c r="G187" s="33"/>
      <c r="H187" s="48" t="s">
        <v>333</v>
      </c>
      <c r="I187" s="30" t="s">
        <v>334</v>
      </c>
    </row>
  </sheetData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48:C148"/>
    <mergeCell ref="B149:C149"/>
    <mergeCell ref="I67:I68"/>
    <mergeCell ref="I78:I79"/>
    <mergeCell ref="I124:I125"/>
    <mergeCell ref="I126:I127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Normal="100" workbookViewId="0">
      <selection activeCell="G153" sqref="G153:I153"/>
    </sheetView>
  </sheetViews>
  <sheetFormatPr defaultRowHeight="12.75"/>
  <cols>
    <col min="1" max="1" width="15.140625" style="30" customWidth="1"/>
    <col min="2" max="2" width="43.85546875" style="30" customWidth="1"/>
    <col min="3" max="3" width="9.140625" style="30"/>
    <col min="4" max="4" width="3" style="30" customWidth="1"/>
    <col min="5" max="5" width="3.5703125" style="30" customWidth="1"/>
    <col min="6" max="6" width="3.7109375" style="30" customWidth="1"/>
    <col min="7" max="7" width="13.7109375" style="30" customWidth="1"/>
    <col min="8" max="8" width="15.85546875" style="30" customWidth="1"/>
    <col min="9" max="9" width="15.5703125" style="30" customWidth="1"/>
    <col min="10" max="10" width="21.28515625" style="30" customWidth="1"/>
    <col min="11" max="16384" width="9.140625" style="30"/>
  </cols>
  <sheetData>
    <row r="1" spans="1:10" ht="13.5">
      <c r="J1" s="3" t="s">
        <v>122</v>
      </c>
    </row>
    <row r="2" spans="1:10" ht="13.5">
      <c r="A2" s="82"/>
      <c r="B2" s="31"/>
      <c r="J2" s="4" t="s">
        <v>153</v>
      </c>
    </row>
    <row r="3" spans="1:10">
      <c r="A3" s="81" t="s">
        <v>335</v>
      </c>
      <c r="B3" s="178" t="s">
        <v>652</v>
      </c>
      <c r="C3" s="178"/>
      <c r="D3" s="178"/>
      <c r="E3" s="178"/>
      <c r="F3" s="178"/>
      <c r="G3" s="178"/>
      <c r="H3" s="178"/>
      <c r="I3" s="178"/>
      <c r="J3" s="178"/>
    </row>
    <row r="4" spans="1:10">
      <c r="A4" s="81" t="s">
        <v>176</v>
      </c>
      <c r="B4" s="178" t="s">
        <v>653</v>
      </c>
      <c r="C4" s="178"/>
      <c r="D4" s="178"/>
      <c r="E4" s="178"/>
      <c r="F4" s="178"/>
      <c r="G4" s="178"/>
      <c r="H4" s="178"/>
      <c r="I4" s="178"/>
      <c r="J4" s="178"/>
    </row>
    <row r="5" spans="1:10">
      <c r="A5" s="81" t="s">
        <v>177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>
      <c r="A6" s="81" t="s">
        <v>178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0">
      <c r="A7" s="81" t="s">
        <v>179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0">
      <c r="A8" s="82"/>
      <c r="B8" s="46"/>
      <c r="C8" s="46"/>
      <c r="D8" s="46"/>
      <c r="E8" s="46"/>
      <c r="F8" s="46"/>
      <c r="G8" s="46"/>
      <c r="H8" s="179"/>
      <c r="I8" s="179"/>
    </row>
    <row r="9" spans="1:10">
      <c r="B9" s="46"/>
      <c r="C9" s="46"/>
      <c r="D9" s="46"/>
      <c r="E9" s="46"/>
      <c r="F9" s="46"/>
      <c r="G9" s="46"/>
      <c r="H9" s="179"/>
      <c r="I9" s="179"/>
    </row>
    <row r="11" spans="1:10" ht="14.25" thickBot="1">
      <c r="A11" s="180" t="s">
        <v>152</v>
      </c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ht="12.75" customHeight="1" thickTop="1">
      <c r="A12" s="49"/>
      <c r="B12" s="49"/>
      <c r="C12" s="181"/>
      <c r="D12" s="181"/>
      <c r="E12" s="181"/>
      <c r="F12" s="181"/>
      <c r="G12" s="181"/>
      <c r="H12" s="181"/>
      <c r="I12" s="49"/>
      <c r="J12" s="49"/>
    </row>
    <row r="13" spans="1:10">
      <c r="J13" s="30" t="s">
        <v>337</v>
      </c>
    </row>
    <row r="14" spans="1:10" ht="12.75" customHeight="1">
      <c r="A14" s="117" t="s">
        <v>115</v>
      </c>
      <c r="B14" s="144" t="s">
        <v>181</v>
      </c>
      <c r="C14" s="117" t="s">
        <v>182</v>
      </c>
      <c r="D14" s="151" t="s">
        <v>166</v>
      </c>
      <c r="E14" s="184"/>
      <c r="F14" s="185"/>
      <c r="G14" s="151" t="s">
        <v>338</v>
      </c>
      <c r="H14" s="151"/>
      <c r="I14" s="151"/>
      <c r="J14" s="50" t="s">
        <v>338</v>
      </c>
    </row>
    <row r="15" spans="1:10" ht="12.75" customHeight="1">
      <c r="A15" s="118"/>
      <c r="B15" s="146"/>
      <c r="C15" s="182"/>
      <c r="D15" s="158" t="s">
        <v>184</v>
      </c>
      <c r="E15" s="176"/>
      <c r="F15" s="177"/>
      <c r="G15" s="158" t="s">
        <v>339</v>
      </c>
      <c r="H15" s="158"/>
      <c r="I15" s="158"/>
      <c r="J15" s="51" t="s">
        <v>340</v>
      </c>
    </row>
    <row r="16" spans="1:10">
      <c r="A16" s="171"/>
      <c r="B16" s="146"/>
      <c r="C16" s="182"/>
      <c r="D16" s="134"/>
      <c r="E16" s="176"/>
      <c r="F16" s="177"/>
      <c r="G16" s="134"/>
      <c r="H16" s="134"/>
      <c r="I16" s="134"/>
      <c r="J16" s="51" t="s">
        <v>341</v>
      </c>
    </row>
    <row r="17" spans="1:10">
      <c r="A17" s="171"/>
      <c r="B17" s="146"/>
      <c r="C17" s="182"/>
      <c r="D17" s="134"/>
      <c r="E17" s="176"/>
      <c r="F17" s="177"/>
      <c r="G17" s="137"/>
      <c r="H17" s="137"/>
      <c r="I17" s="137"/>
      <c r="J17" s="52"/>
    </row>
    <row r="18" spans="1:10" ht="25.5">
      <c r="A18" s="172"/>
      <c r="B18" s="148"/>
      <c r="C18" s="183"/>
      <c r="D18" s="137"/>
      <c r="E18" s="186"/>
      <c r="F18" s="187"/>
      <c r="G18" s="54" t="s">
        <v>342</v>
      </c>
      <c r="H18" s="41" t="s">
        <v>343</v>
      </c>
      <c r="I18" s="41" t="s">
        <v>344</v>
      </c>
      <c r="J18" s="38"/>
    </row>
    <row r="19" spans="1:10">
      <c r="A19" s="42"/>
      <c r="B19" s="41">
        <v>2</v>
      </c>
      <c r="C19" s="41">
        <v>3</v>
      </c>
      <c r="D19" s="141">
        <v>4</v>
      </c>
      <c r="E19" s="141"/>
      <c r="F19" s="141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30"/>
      <c r="E20" s="130"/>
      <c r="F20" s="130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84">
        <f>+G22+G28+G40</f>
        <v>32625472.719999999</v>
      </c>
      <c r="H21" s="84">
        <f>+H22+H28+H40</f>
        <v>26035522</v>
      </c>
      <c r="I21" s="84">
        <f>+I22+I28+I40</f>
        <v>6589950.7199999997</v>
      </c>
      <c r="J21" s="84">
        <v>6997572.7199999997</v>
      </c>
    </row>
    <row r="22" spans="1:10" ht="12.75" customHeight="1">
      <c r="A22" s="55" t="s">
        <v>345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84">
        <f>SUM(G23:G27)</f>
        <v>19800</v>
      </c>
      <c r="H22" s="84">
        <f>SUM(H23:H27)</f>
        <v>19800</v>
      </c>
      <c r="I22" s="84">
        <f>SUM(I23:I27)</f>
        <v>0</v>
      </c>
      <c r="J22" s="84">
        <v>0</v>
      </c>
    </row>
    <row r="23" spans="1:10" ht="12.75" customHeight="1">
      <c r="A23" s="55" t="s">
        <v>346</v>
      </c>
      <c r="B23" s="44" t="s">
        <v>347</v>
      </c>
      <c r="C23" s="42"/>
      <c r="D23" s="42">
        <v>0</v>
      </c>
      <c r="E23" s="42">
        <v>0</v>
      </c>
      <c r="F23" s="42">
        <v>3</v>
      </c>
      <c r="G23" s="85"/>
      <c r="H23" s="85"/>
      <c r="I23" s="85"/>
      <c r="J23" s="85"/>
    </row>
    <row r="24" spans="1:10" ht="12.75" customHeight="1">
      <c r="A24" s="55" t="s">
        <v>348</v>
      </c>
      <c r="B24" s="44" t="s">
        <v>349</v>
      </c>
      <c r="C24" s="42"/>
      <c r="D24" s="42">
        <v>0</v>
      </c>
      <c r="E24" s="42">
        <v>0</v>
      </c>
      <c r="F24" s="42">
        <v>4</v>
      </c>
      <c r="G24" s="85"/>
      <c r="H24" s="85"/>
      <c r="I24" s="85"/>
      <c r="J24" s="85"/>
    </row>
    <row r="25" spans="1:10">
      <c r="A25" s="55" t="s">
        <v>350</v>
      </c>
      <c r="B25" s="44" t="s">
        <v>351</v>
      </c>
      <c r="C25" s="42"/>
      <c r="D25" s="42">
        <v>0</v>
      </c>
      <c r="E25" s="42">
        <v>0</v>
      </c>
      <c r="F25" s="42">
        <v>5</v>
      </c>
      <c r="G25" s="85"/>
      <c r="H25" s="85"/>
      <c r="I25" s="85"/>
      <c r="J25" s="85"/>
    </row>
    <row r="26" spans="1:10" ht="12.75" customHeight="1">
      <c r="A26" s="42" t="s">
        <v>352</v>
      </c>
      <c r="B26" s="44" t="s">
        <v>353</v>
      </c>
      <c r="C26" s="42"/>
      <c r="D26" s="42">
        <v>0</v>
      </c>
      <c r="E26" s="42">
        <v>0</v>
      </c>
      <c r="F26" s="42">
        <v>6</v>
      </c>
      <c r="G26" s="85">
        <v>19800</v>
      </c>
      <c r="H26" s="85">
        <v>19800</v>
      </c>
      <c r="I26" s="85">
        <f>+G26-H26</f>
        <v>0</v>
      </c>
      <c r="J26" s="85">
        <v>0</v>
      </c>
    </row>
    <row r="27" spans="1:10" ht="12.75" customHeight="1">
      <c r="A27" s="42" t="s">
        <v>354</v>
      </c>
      <c r="B27" s="44" t="s">
        <v>355</v>
      </c>
      <c r="C27" s="42"/>
      <c r="D27" s="42">
        <v>0</v>
      </c>
      <c r="E27" s="42">
        <v>0</v>
      </c>
      <c r="F27" s="42">
        <v>7</v>
      </c>
      <c r="G27" s="85"/>
      <c r="H27" s="85"/>
      <c r="I27" s="85"/>
      <c r="J27" s="85"/>
    </row>
    <row r="28" spans="1:10" ht="12.75" customHeight="1">
      <c r="A28" s="55" t="s">
        <v>356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84">
        <f>SUM(G29:G33)</f>
        <v>32603347.719999999</v>
      </c>
      <c r="H28" s="84">
        <f>SUM(H29:H33)</f>
        <v>26015722</v>
      </c>
      <c r="I28" s="84">
        <f>SUM(I29:I33)</f>
        <v>6587625.7199999997</v>
      </c>
      <c r="J28" s="84">
        <v>6995247.7199999997</v>
      </c>
    </row>
    <row r="29" spans="1:10">
      <c r="A29" s="55" t="s">
        <v>357</v>
      </c>
      <c r="B29" s="44" t="s">
        <v>358</v>
      </c>
      <c r="C29" s="42"/>
      <c r="D29" s="42">
        <v>0</v>
      </c>
      <c r="E29" s="42">
        <v>0</v>
      </c>
      <c r="F29" s="42">
        <v>9</v>
      </c>
      <c r="G29" s="85">
        <v>1293276.72</v>
      </c>
      <c r="H29" s="85"/>
      <c r="I29" s="85">
        <f>+G29-H29</f>
        <v>1293276.72</v>
      </c>
      <c r="J29" s="85">
        <v>1293276.72</v>
      </c>
    </row>
    <row r="30" spans="1:10" ht="12.75" customHeight="1">
      <c r="A30" s="55" t="s">
        <v>359</v>
      </c>
      <c r="B30" s="44" t="s">
        <v>360</v>
      </c>
      <c r="C30" s="42"/>
      <c r="D30" s="42">
        <v>0</v>
      </c>
      <c r="E30" s="42">
        <v>1</v>
      </c>
      <c r="F30" s="42">
        <v>0</v>
      </c>
      <c r="G30" s="85">
        <v>23996156</v>
      </c>
      <c r="H30" s="85">
        <v>18893931</v>
      </c>
      <c r="I30" s="85">
        <v>5102225</v>
      </c>
      <c r="J30" s="85">
        <v>5458462</v>
      </c>
    </row>
    <row r="31" spans="1:10" ht="12.75" customHeight="1">
      <c r="A31" s="42" t="s">
        <v>361</v>
      </c>
      <c r="B31" s="44" t="s">
        <v>362</v>
      </c>
      <c r="C31" s="42"/>
      <c r="D31" s="42">
        <v>0</v>
      </c>
      <c r="E31" s="42">
        <v>1</v>
      </c>
      <c r="F31" s="42">
        <v>1</v>
      </c>
      <c r="G31" s="85">
        <v>7313915</v>
      </c>
      <c r="H31" s="85">
        <v>7121791</v>
      </c>
      <c r="I31" s="85">
        <v>192124</v>
      </c>
      <c r="J31" s="85">
        <v>243509</v>
      </c>
    </row>
    <row r="32" spans="1:10" ht="12.75" customHeight="1">
      <c r="A32" s="55" t="s">
        <v>363</v>
      </c>
      <c r="B32" s="44" t="s">
        <v>364</v>
      </c>
      <c r="C32" s="42"/>
      <c r="D32" s="42">
        <v>0</v>
      </c>
      <c r="E32" s="42">
        <v>1</v>
      </c>
      <c r="F32" s="42">
        <v>2</v>
      </c>
      <c r="G32" s="85"/>
      <c r="H32" s="85"/>
      <c r="I32" s="85"/>
      <c r="J32" s="85"/>
    </row>
    <row r="33" spans="1:10" ht="15.75" customHeight="1">
      <c r="A33" s="42" t="s">
        <v>365</v>
      </c>
      <c r="B33" s="44" t="s">
        <v>366</v>
      </c>
      <c r="C33" s="42"/>
      <c r="D33" s="42">
        <v>0</v>
      </c>
      <c r="E33" s="42">
        <v>1</v>
      </c>
      <c r="F33" s="42">
        <v>3</v>
      </c>
      <c r="G33" s="85"/>
      <c r="H33" s="85"/>
      <c r="I33" s="85">
        <f>+G33-H33</f>
        <v>0</v>
      </c>
      <c r="J33" s="85">
        <v>0</v>
      </c>
    </row>
    <row r="34" spans="1:10" ht="12.75" customHeight="1">
      <c r="A34" s="55" t="s">
        <v>367</v>
      </c>
      <c r="B34" s="43" t="s">
        <v>368</v>
      </c>
      <c r="C34" s="42"/>
      <c r="D34" s="42">
        <v>0</v>
      </c>
      <c r="E34" s="42">
        <v>1</v>
      </c>
      <c r="F34" s="42">
        <v>4</v>
      </c>
      <c r="G34" s="84"/>
      <c r="H34" s="84"/>
      <c r="I34" s="84"/>
      <c r="J34" s="84"/>
    </row>
    <row r="35" spans="1:10" ht="12.75" customHeight="1">
      <c r="A35" s="55" t="s">
        <v>369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84"/>
      <c r="H35" s="84"/>
      <c r="I35" s="84"/>
      <c r="J35" s="84"/>
    </row>
    <row r="36" spans="1:10">
      <c r="A36" s="55" t="s">
        <v>370</v>
      </c>
      <c r="B36" s="44" t="s">
        <v>371</v>
      </c>
      <c r="C36" s="42"/>
      <c r="D36" s="42">
        <v>0</v>
      </c>
      <c r="E36" s="42">
        <v>1</v>
      </c>
      <c r="F36" s="42">
        <v>6</v>
      </c>
      <c r="G36" s="85"/>
      <c r="H36" s="85"/>
      <c r="I36" s="85"/>
      <c r="J36" s="85"/>
    </row>
    <row r="37" spans="1:10" ht="12.75" customHeight="1">
      <c r="A37" s="55" t="s">
        <v>372</v>
      </c>
      <c r="B37" s="44" t="s">
        <v>373</v>
      </c>
      <c r="C37" s="42"/>
      <c r="D37" s="42">
        <v>0</v>
      </c>
      <c r="E37" s="42">
        <v>1</v>
      </c>
      <c r="F37" s="42">
        <v>7</v>
      </c>
      <c r="G37" s="85"/>
      <c r="H37" s="85"/>
      <c r="I37" s="85"/>
      <c r="J37" s="85"/>
    </row>
    <row r="38" spans="1:10">
      <c r="A38" s="55" t="s">
        <v>374</v>
      </c>
      <c r="B38" s="44" t="s">
        <v>375</v>
      </c>
      <c r="C38" s="42"/>
      <c r="D38" s="42">
        <v>0</v>
      </c>
      <c r="E38" s="42">
        <v>1</v>
      </c>
      <c r="F38" s="42">
        <v>8</v>
      </c>
      <c r="G38" s="85"/>
      <c r="H38" s="85"/>
      <c r="I38" s="85"/>
      <c r="J38" s="85"/>
    </row>
    <row r="39" spans="1:10" ht="12.75" customHeight="1">
      <c r="A39" s="42" t="s">
        <v>376</v>
      </c>
      <c r="B39" s="44" t="s">
        <v>377</v>
      </c>
      <c r="C39" s="42"/>
      <c r="D39" s="42">
        <v>0</v>
      </c>
      <c r="E39" s="42">
        <v>1</v>
      </c>
      <c r="F39" s="42">
        <v>9</v>
      </c>
      <c r="G39" s="85"/>
      <c r="H39" s="85"/>
      <c r="I39" s="85"/>
      <c r="J39" s="85"/>
    </row>
    <row r="40" spans="1:10" ht="12.75" customHeight="1">
      <c r="A40" s="55" t="s">
        <v>378</v>
      </c>
      <c r="B40" s="43" t="s">
        <v>379</v>
      </c>
      <c r="C40" s="42"/>
      <c r="D40" s="42">
        <v>0</v>
      </c>
      <c r="E40" s="42">
        <v>2</v>
      </c>
      <c r="F40" s="42">
        <v>0</v>
      </c>
      <c r="G40" s="84">
        <v>2325</v>
      </c>
      <c r="H40" s="84"/>
      <c r="I40" s="84">
        <f>+G40-H40</f>
        <v>2325</v>
      </c>
      <c r="J40" s="84">
        <v>2325</v>
      </c>
    </row>
    <row r="41" spans="1:10" ht="12.75" customHeight="1">
      <c r="A41" s="55" t="s">
        <v>380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84"/>
      <c r="H41" s="84"/>
      <c r="I41" s="84"/>
      <c r="J41" s="84"/>
    </row>
    <row r="42" spans="1:10" ht="12.75" customHeight="1">
      <c r="A42" s="55" t="s">
        <v>381</v>
      </c>
      <c r="B42" s="44" t="s">
        <v>382</v>
      </c>
      <c r="C42" s="42"/>
      <c r="D42" s="42">
        <v>0</v>
      </c>
      <c r="E42" s="42">
        <v>2</v>
      </c>
      <c r="F42" s="42">
        <v>2</v>
      </c>
      <c r="G42" s="85"/>
      <c r="H42" s="85"/>
      <c r="I42" s="85"/>
      <c r="J42" s="85"/>
    </row>
    <row r="43" spans="1:10" ht="12.75" customHeight="1">
      <c r="A43" s="55" t="s">
        <v>383</v>
      </c>
      <c r="B43" s="44" t="s">
        <v>384</v>
      </c>
      <c r="C43" s="42"/>
      <c r="D43" s="42">
        <v>0</v>
      </c>
      <c r="E43" s="42">
        <v>2</v>
      </c>
      <c r="F43" s="42">
        <v>3</v>
      </c>
      <c r="G43" s="85"/>
      <c r="H43" s="85"/>
      <c r="I43" s="85"/>
      <c r="J43" s="85"/>
    </row>
    <row r="44" spans="1:10" ht="12.75" customHeight="1">
      <c r="A44" s="55" t="s">
        <v>385</v>
      </c>
      <c r="B44" s="44" t="s">
        <v>386</v>
      </c>
      <c r="C44" s="42"/>
      <c r="D44" s="42">
        <v>0</v>
      </c>
      <c r="E44" s="42">
        <v>2</v>
      </c>
      <c r="F44" s="42">
        <v>4</v>
      </c>
      <c r="G44" s="85"/>
      <c r="H44" s="85"/>
      <c r="I44" s="85"/>
      <c r="J44" s="85"/>
    </row>
    <row r="45" spans="1:10" ht="12.75" customHeight="1">
      <c r="A45" s="55" t="s">
        <v>387</v>
      </c>
      <c r="B45" s="44" t="s">
        <v>388</v>
      </c>
      <c r="C45" s="42"/>
      <c r="D45" s="42">
        <v>0</v>
      </c>
      <c r="E45" s="42">
        <v>2</v>
      </c>
      <c r="F45" s="42">
        <v>5</v>
      </c>
      <c r="G45" s="85"/>
      <c r="H45" s="85"/>
      <c r="I45" s="85"/>
      <c r="J45" s="85"/>
    </row>
    <row r="46" spans="1:10" ht="12.75" customHeight="1">
      <c r="A46" s="55" t="s">
        <v>389</v>
      </c>
      <c r="B46" s="44" t="s">
        <v>390</v>
      </c>
      <c r="C46" s="42"/>
      <c r="D46" s="42">
        <v>0</v>
      </c>
      <c r="E46" s="42">
        <v>2</v>
      </c>
      <c r="F46" s="42">
        <v>6</v>
      </c>
      <c r="G46" s="85"/>
      <c r="H46" s="85"/>
      <c r="I46" s="85"/>
      <c r="J46" s="85"/>
    </row>
    <row r="47" spans="1:10" ht="12.75" customHeight="1">
      <c r="A47" s="55" t="s">
        <v>391</v>
      </c>
      <c r="B47" s="44" t="s">
        <v>392</v>
      </c>
      <c r="C47" s="42"/>
      <c r="D47" s="42">
        <v>0</v>
      </c>
      <c r="E47" s="42">
        <v>2</v>
      </c>
      <c r="F47" s="42">
        <v>7</v>
      </c>
      <c r="G47" s="85"/>
      <c r="H47" s="85"/>
      <c r="I47" s="85"/>
      <c r="J47" s="85"/>
    </row>
    <row r="48" spans="1:10" ht="12.75" customHeight="1">
      <c r="A48" s="55" t="s">
        <v>393</v>
      </c>
      <c r="B48" s="44" t="s">
        <v>394</v>
      </c>
      <c r="C48" s="42"/>
      <c r="D48" s="42">
        <v>0</v>
      </c>
      <c r="E48" s="42">
        <v>2</v>
      </c>
      <c r="F48" s="42">
        <v>8</v>
      </c>
      <c r="G48" s="85"/>
      <c r="H48" s="85"/>
      <c r="I48" s="85"/>
      <c r="J48" s="85"/>
    </row>
    <row r="49" spans="1:10" ht="12.75" customHeight="1">
      <c r="A49" s="55" t="s">
        <v>395</v>
      </c>
      <c r="B49" s="44" t="s">
        <v>396</v>
      </c>
      <c r="C49" s="42"/>
      <c r="D49" s="42">
        <v>0</v>
      </c>
      <c r="E49" s="42">
        <v>2</v>
      </c>
      <c r="F49" s="42">
        <v>9</v>
      </c>
      <c r="G49" s="85"/>
      <c r="H49" s="85"/>
      <c r="I49" s="85"/>
      <c r="J49" s="85"/>
    </row>
    <row r="50" spans="1:10" ht="12.75" customHeight="1">
      <c r="A50" s="55" t="s">
        <v>397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84"/>
      <c r="H50" s="84"/>
      <c r="I50" s="84"/>
      <c r="J50" s="84"/>
    </row>
    <row r="51" spans="1:10" ht="12.75" customHeight="1">
      <c r="A51" s="55" t="s">
        <v>398</v>
      </c>
      <c r="B51" s="44" t="s">
        <v>399</v>
      </c>
      <c r="C51" s="42"/>
      <c r="D51" s="42">
        <v>0</v>
      </c>
      <c r="E51" s="42">
        <v>3</v>
      </c>
      <c r="F51" s="42">
        <v>1</v>
      </c>
      <c r="G51" s="85"/>
      <c r="H51" s="85"/>
      <c r="I51" s="85"/>
      <c r="J51" s="85"/>
    </row>
    <row r="52" spans="1:10" ht="12.75" customHeight="1">
      <c r="A52" s="42" t="s">
        <v>400</v>
      </c>
      <c r="B52" s="44" t="s">
        <v>401</v>
      </c>
      <c r="C52" s="42"/>
      <c r="D52" s="42">
        <v>0</v>
      </c>
      <c r="E52" s="42">
        <v>3</v>
      </c>
      <c r="F52" s="42">
        <v>2</v>
      </c>
      <c r="G52" s="85"/>
      <c r="H52" s="85"/>
      <c r="I52" s="85"/>
      <c r="J52" s="85"/>
    </row>
    <row r="53" spans="1:10" ht="12.75" customHeight="1">
      <c r="A53" s="42" t="s">
        <v>402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84"/>
      <c r="H53" s="84"/>
      <c r="I53" s="84"/>
      <c r="J53" s="84"/>
    </row>
    <row r="54" spans="1:10" ht="12.75" customHeight="1">
      <c r="A54" s="55" t="s">
        <v>403</v>
      </c>
      <c r="B54" s="43" t="s">
        <v>404</v>
      </c>
      <c r="C54" s="42"/>
      <c r="D54" s="42">
        <v>0</v>
      </c>
      <c r="E54" s="42">
        <v>3</v>
      </c>
      <c r="F54" s="42">
        <v>4</v>
      </c>
      <c r="G54" s="91"/>
      <c r="H54" s="91"/>
      <c r="I54" s="91"/>
      <c r="J54" s="84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84">
        <f>G56+G63</f>
        <v>169151</v>
      </c>
      <c r="H55" s="84">
        <f>H56+H63</f>
        <v>0</v>
      </c>
      <c r="I55" s="84">
        <f>I56+I63</f>
        <v>169151</v>
      </c>
      <c r="J55" s="84">
        <v>194931</v>
      </c>
    </row>
    <row r="56" spans="1:10" ht="12.75" customHeight="1">
      <c r="A56" s="42" t="s">
        <v>405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84">
        <f>SUM(G57:G62)</f>
        <v>0</v>
      </c>
      <c r="H56" s="84">
        <f>SUM(H57:H62)</f>
        <v>0</v>
      </c>
      <c r="I56" s="84">
        <f>+G56-H56</f>
        <v>0</v>
      </c>
      <c r="J56" s="84">
        <v>0</v>
      </c>
    </row>
    <row r="57" spans="1:10" ht="12.75" customHeight="1">
      <c r="A57" s="42">
        <v>10</v>
      </c>
      <c r="B57" s="44" t="s">
        <v>406</v>
      </c>
      <c r="C57" s="42"/>
      <c r="D57" s="42">
        <v>0</v>
      </c>
      <c r="E57" s="42">
        <v>3</v>
      </c>
      <c r="F57" s="42">
        <v>7</v>
      </c>
      <c r="G57" s="85"/>
      <c r="H57" s="85"/>
      <c r="I57" s="90">
        <f>+G57-H57</f>
        <v>0</v>
      </c>
      <c r="J57" s="90">
        <v>0</v>
      </c>
    </row>
    <row r="58" spans="1:10" ht="12.75" customHeight="1">
      <c r="A58" s="42">
        <v>11</v>
      </c>
      <c r="B58" s="44" t="s">
        <v>407</v>
      </c>
      <c r="C58" s="42"/>
      <c r="D58" s="42">
        <v>0</v>
      </c>
      <c r="E58" s="42">
        <v>3</v>
      </c>
      <c r="F58" s="42">
        <v>8</v>
      </c>
      <c r="G58" s="85"/>
      <c r="H58" s="85"/>
      <c r="I58" s="84"/>
      <c r="J58" s="84"/>
    </row>
    <row r="59" spans="1:10" ht="12.75" customHeight="1">
      <c r="A59" s="42">
        <v>12</v>
      </c>
      <c r="B59" s="44" t="s">
        <v>408</v>
      </c>
      <c r="C59" s="42"/>
      <c r="D59" s="42">
        <v>0</v>
      </c>
      <c r="E59" s="42">
        <v>3</v>
      </c>
      <c r="F59" s="42">
        <v>9</v>
      </c>
      <c r="G59" s="85"/>
      <c r="H59" s="85"/>
      <c r="I59" s="84"/>
      <c r="J59" s="84"/>
    </row>
    <row r="60" spans="1:10" ht="13.5">
      <c r="A60" s="42">
        <v>13</v>
      </c>
      <c r="B60" s="44" t="s">
        <v>409</v>
      </c>
      <c r="C60" s="42"/>
      <c r="D60" s="42">
        <v>0</v>
      </c>
      <c r="E60" s="42">
        <v>4</v>
      </c>
      <c r="F60" s="42">
        <v>0</v>
      </c>
      <c r="G60" s="85"/>
      <c r="H60" s="85"/>
      <c r="I60" s="84"/>
      <c r="J60" s="84"/>
    </row>
    <row r="61" spans="1:10" ht="12.75" customHeight="1">
      <c r="A61" s="42">
        <v>14</v>
      </c>
      <c r="B61" s="44" t="s">
        <v>410</v>
      </c>
      <c r="C61" s="42"/>
      <c r="D61" s="42">
        <v>0</v>
      </c>
      <c r="E61" s="42">
        <v>4</v>
      </c>
      <c r="F61" s="42">
        <v>1</v>
      </c>
      <c r="G61" s="85"/>
      <c r="H61" s="85"/>
      <c r="I61" s="84"/>
      <c r="J61" s="84"/>
    </row>
    <row r="62" spans="1:10" ht="13.5">
      <c r="A62" s="42">
        <v>15</v>
      </c>
      <c r="B62" s="44" t="s">
        <v>411</v>
      </c>
      <c r="C62" s="42"/>
      <c r="D62" s="42">
        <v>0</v>
      </c>
      <c r="E62" s="42">
        <v>4</v>
      </c>
      <c r="F62" s="42">
        <v>2</v>
      </c>
      <c r="G62" s="85"/>
      <c r="H62" s="85"/>
      <c r="I62" s="84"/>
      <c r="J62" s="84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84">
        <f>+G64+G67+G73+G81+G82</f>
        <v>169151</v>
      </c>
      <c r="H63" s="84">
        <f t="shared" ref="H63:I63" si="0">+H64+H67+H73+H81+H82</f>
        <v>0</v>
      </c>
      <c r="I63" s="84">
        <f t="shared" si="0"/>
        <v>169151</v>
      </c>
      <c r="J63" s="84">
        <v>194931</v>
      </c>
    </row>
    <row r="64" spans="1:10" ht="12.75" customHeight="1">
      <c r="A64" s="42">
        <v>20</v>
      </c>
      <c r="B64" s="44" t="s">
        <v>412</v>
      </c>
      <c r="C64" s="42"/>
      <c r="D64" s="42">
        <v>0</v>
      </c>
      <c r="E64" s="42">
        <v>4</v>
      </c>
      <c r="F64" s="42">
        <v>4</v>
      </c>
      <c r="G64" s="84">
        <f>+G65+G66</f>
        <v>9151</v>
      </c>
      <c r="H64" s="84"/>
      <c r="I64" s="84">
        <f>+G64</f>
        <v>9151</v>
      </c>
      <c r="J64" s="84">
        <v>4931</v>
      </c>
    </row>
    <row r="65" spans="1:10">
      <c r="A65" s="5" t="s">
        <v>413</v>
      </c>
      <c r="B65" s="44" t="s">
        <v>414</v>
      </c>
      <c r="C65" s="42"/>
      <c r="D65" s="42">
        <v>0</v>
      </c>
      <c r="E65" s="42">
        <v>4</v>
      </c>
      <c r="F65" s="42">
        <v>5</v>
      </c>
      <c r="G65" s="85">
        <v>9151</v>
      </c>
      <c r="H65" s="85"/>
      <c r="I65" s="85">
        <f>+G65</f>
        <v>9151</v>
      </c>
      <c r="J65" s="85">
        <v>4931</v>
      </c>
    </row>
    <row r="66" spans="1:10" ht="12.75" customHeight="1">
      <c r="A66" s="42">
        <v>207</v>
      </c>
      <c r="B66" s="44" t="s">
        <v>415</v>
      </c>
      <c r="C66" s="42"/>
      <c r="D66" s="42">
        <v>0</v>
      </c>
      <c r="E66" s="42">
        <v>4</v>
      </c>
      <c r="F66" s="42">
        <v>6</v>
      </c>
      <c r="G66" s="85"/>
      <c r="H66" s="85"/>
      <c r="I66" s="85"/>
      <c r="J66" s="85"/>
    </row>
    <row r="67" spans="1:10" ht="12.75" customHeight="1">
      <c r="A67" s="42" t="s">
        <v>416</v>
      </c>
      <c r="B67" s="44" t="s">
        <v>417</v>
      </c>
      <c r="C67" s="42"/>
      <c r="D67" s="42">
        <v>0</v>
      </c>
      <c r="E67" s="42">
        <v>4</v>
      </c>
      <c r="F67" s="42">
        <v>7</v>
      </c>
      <c r="G67" s="84">
        <f>SUM(G68:G72)</f>
        <v>160000</v>
      </c>
      <c r="H67" s="84">
        <f t="shared" ref="H67:I67" si="1">SUM(H68:H72)</f>
        <v>0</v>
      </c>
      <c r="I67" s="84">
        <f t="shared" si="1"/>
        <v>160000</v>
      </c>
      <c r="J67" s="84">
        <v>190000</v>
      </c>
    </row>
    <row r="68" spans="1:10" ht="12.75" customHeight="1">
      <c r="A68" s="42">
        <v>210</v>
      </c>
      <c r="B68" s="44" t="s">
        <v>418</v>
      </c>
      <c r="C68" s="42"/>
      <c r="D68" s="42">
        <v>0</v>
      </c>
      <c r="E68" s="42">
        <v>4</v>
      </c>
      <c r="F68" s="42">
        <v>8</v>
      </c>
      <c r="G68" s="85">
        <v>160000</v>
      </c>
      <c r="H68" s="85"/>
      <c r="I68" s="85">
        <f>+G68</f>
        <v>160000</v>
      </c>
      <c r="J68" s="85">
        <v>190000</v>
      </c>
    </row>
    <row r="69" spans="1:10" ht="12.75" customHeight="1">
      <c r="A69" s="42">
        <v>211</v>
      </c>
      <c r="B69" s="44" t="s">
        <v>419</v>
      </c>
      <c r="C69" s="42"/>
      <c r="D69" s="42">
        <v>0</v>
      </c>
      <c r="E69" s="42">
        <v>4</v>
      </c>
      <c r="F69" s="42">
        <v>9</v>
      </c>
      <c r="G69" s="85"/>
      <c r="H69" s="85"/>
      <c r="I69" s="85">
        <f>+G69</f>
        <v>0</v>
      </c>
      <c r="J69" s="85">
        <v>0</v>
      </c>
    </row>
    <row r="70" spans="1:10" ht="12.75" customHeight="1">
      <c r="A70" s="42">
        <v>212</v>
      </c>
      <c r="B70" s="44" t="s">
        <v>420</v>
      </c>
      <c r="C70" s="42"/>
      <c r="D70" s="42">
        <v>0</v>
      </c>
      <c r="E70" s="42">
        <v>5</v>
      </c>
      <c r="F70" s="42">
        <v>0</v>
      </c>
      <c r="G70" s="85"/>
      <c r="H70" s="85"/>
      <c r="I70" s="85">
        <f>+G70</f>
        <v>0</v>
      </c>
      <c r="J70" s="85">
        <v>0</v>
      </c>
    </row>
    <row r="71" spans="1:10" ht="12.75" customHeight="1">
      <c r="A71" s="42">
        <v>22</v>
      </c>
      <c r="B71" s="44" t="s">
        <v>421</v>
      </c>
      <c r="C71" s="42"/>
      <c r="D71" s="42">
        <v>0</v>
      </c>
      <c r="E71" s="42">
        <v>5</v>
      </c>
      <c r="F71" s="42">
        <v>1</v>
      </c>
      <c r="G71" s="85"/>
      <c r="H71" s="85"/>
      <c r="I71" s="85">
        <f>+G71</f>
        <v>0</v>
      </c>
      <c r="J71" s="85">
        <v>0</v>
      </c>
    </row>
    <row r="72" spans="1:10" ht="12.75" customHeight="1">
      <c r="A72" s="42">
        <v>23</v>
      </c>
      <c r="B72" s="44" t="s">
        <v>422</v>
      </c>
      <c r="C72" s="42"/>
      <c r="D72" s="42">
        <v>0</v>
      </c>
      <c r="E72" s="42">
        <v>5</v>
      </c>
      <c r="F72" s="42">
        <v>2</v>
      </c>
      <c r="G72" s="85">
        <v>0</v>
      </c>
      <c r="H72" s="85"/>
      <c r="I72" s="85">
        <f>+G72</f>
        <v>0</v>
      </c>
      <c r="J72" s="85">
        <v>0</v>
      </c>
    </row>
    <row r="73" spans="1:10" ht="12.75" customHeight="1">
      <c r="A73" s="42">
        <v>24</v>
      </c>
      <c r="B73" s="44" t="s">
        <v>423</v>
      </c>
      <c r="C73" s="42"/>
      <c r="D73" s="42">
        <v>0</v>
      </c>
      <c r="E73" s="42">
        <v>5</v>
      </c>
      <c r="F73" s="42">
        <v>3</v>
      </c>
      <c r="G73" s="84">
        <f>+G74+G75+G76+G77+G78+G79+G80</f>
        <v>0</v>
      </c>
      <c r="H73" s="84"/>
      <c r="I73" s="84">
        <f>+I74+I75+I76+I77+I78+I79+I80</f>
        <v>0</v>
      </c>
      <c r="J73" s="84">
        <v>0</v>
      </c>
    </row>
    <row r="74" spans="1:10" ht="12.75" customHeight="1">
      <c r="A74" s="42">
        <v>240</v>
      </c>
      <c r="B74" s="44" t="s">
        <v>424</v>
      </c>
      <c r="C74" s="42"/>
      <c r="D74" s="42">
        <v>0</v>
      </c>
      <c r="E74" s="42">
        <v>5</v>
      </c>
      <c r="F74" s="42">
        <v>4</v>
      </c>
      <c r="G74" s="85"/>
      <c r="H74" s="85"/>
      <c r="I74" s="85">
        <f>+G74</f>
        <v>0</v>
      </c>
      <c r="J74" s="85">
        <v>0</v>
      </c>
    </row>
    <row r="75" spans="1:10" ht="12.75" customHeight="1">
      <c r="A75" s="42">
        <v>241</v>
      </c>
      <c r="B75" s="44" t="s">
        <v>425</v>
      </c>
      <c r="C75" s="42"/>
      <c r="D75" s="42">
        <v>0</v>
      </c>
      <c r="E75" s="42">
        <v>5</v>
      </c>
      <c r="F75" s="42">
        <v>5</v>
      </c>
      <c r="G75" s="85"/>
      <c r="H75" s="85"/>
      <c r="I75" s="85">
        <f t="shared" ref="I75:I80" si="2">+G75</f>
        <v>0</v>
      </c>
      <c r="J75" s="85">
        <v>0</v>
      </c>
    </row>
    <row r="76" spans="1:10" ht="12.75" customHeight="1">
      <c r="A76" s="42">
        <v>242</v>
      </c>
      <c r="B76" s="44" t="s">
        <v>426</v>
      </c>
      <c r="C76" s="42"/>
      <c r="D76" s="42">
        <v>0</v>
      </c>
      <c r="E76" s="42">
        <v>5</v>
      </c>
      <c r="F76" s="42">
        <v>6</v>
      </c>
      <c r="G76" s="85"/>
      <c r="H76" s="85"/>
      <c r="I76" s="85">
        <f t="shared" si="2"/>
        <v>0</v>
      </c>
      <c r="J76" s="85">
        <v>0</v>
      </c>
    </row>
    <row r="77" spans="1:10" ht="12.75" customHeight="1">
      <c r="A77" s="42" t="s">
        <v>427</v>
      </c>
      <c r="B77" s="44" t="s">
        <v>428</v>
      </c>
      <c r="C77" s="42"/>
      <c r="D77" s="42">
        <v>0</v>
      </c>
      <c r="E77" s="42">
        <v>5</v>
      </c>
      <c r="F77" s="42">
        <v>7</v>
      </c>
      <c r="G77" s="85">
        <v>0</v>
      </c>
      <c r="H77" s="85"/>
      <c r="I77" s="85">
        <f t="shared" si="2"/>
        <v>0</v>
      </c>
      <c r="J77" s="85">
        <v>0</v>
      </c>
    </row>
    <row r="78" spans="1:10" ht="12.75" customHeight="1">
      <c r="A78" s="42">
        <v>245</v>
      </c>
      <c r="B78" s="44" t="s">
        <v>429</v>
      </c>
      <c r="C78" s="42"/>
      <c r="D78" s="42">
        <v>0</v>
      </c>
      <c r="E78" s="42">
        <v>5</v>
      </c>
      <c r="F78" s="42">
        <v>8</v>
      </c>
      <c r="G78" s="85"/>
      <c r="H78" s="85"/>
      <c r="I78" s="85">
        <f t="shared" si="2"/>
        <v>0</v>
      </c>
      <c r="J78" s="85">
        <v>0</v>
      </c>
    </row>
    <row r="79" spans="1:10" ht="12.75" customHeight="1">
      <c r="A79" s="42">
        <v>246</v>
      </c>
      <c r="B79" s="44" t="s">
        <v>430</v>
      </c>
      <c r="C79" s="42"/>
      <c r="D79" s="42">
        <v>0</v>
      </c>
      <c r="E79" s="42">
        <v>5</v>
      </c>
      <c r="F79" s="42">
        <v>9</v>
      </c>
      <c r="G79" s="85"/>
      <c r="H79" s="85"/>
      <c r="I79" s="85">
        <f t="shared" si="2"/>
        <v>0</v>
      </c>
      <c r="J79" s="85">
        <v>0</v>
      </c>
    </row>
    <row r="80" spans="1:10" ht="12.75" customHeight="1">
      <c r="A80" s="42">
        <v>248</v>
      </c>
      <c r="B80" s="44" t="s">
        <v>431</v>
      </c>
      <c r="C80" s="42"/>
      <c r="D80" s="42">
        <v>0</v>
      </c>
      <c r="E80" s="42">
        <v>6</v>
      </c>
      <c r="F80" s="42">
        <v>0</v>
      </c>
      <c r="G80" s="85">
        <v>0</v>
      </c>
      <c r="H80" s="85"/>
      <c r="I80" s="85">
        <f t="shared" si="2"/>
        <v>0</v>
      </c>
      <c r="J80" s="85">
        <v>0</v>
      </c>
    </row>
    <row r="81" spans="1:10" ht="12.75" customHeight="1">
      <c r="A81" s="42">
        <v>27</v>
      </c>
      <c r="B81" s="44" t="s">
        <v>432</v>
      </c>
      <c r="C81" s="42"/>
      <c r="D81" s="42">
        <v>0</v>
      </c>
      <c r="E81" s="42">
        <v>6</v>
      </c>
      <c r="F81" s="42">
        <v>1</v>
      </c>
      <c r="G81" s="84">
        <v>0</v>
      </c>
      <c r="H81" s="84"/>
      <c r="I81" s="84">
        <f>+G81</f>
        <v>0</v>
      </c>
      <c r="J81" s="96">
        <v>0</v>
      </c>
    </row>
    <row r="82" spans="1:10" ht="12.75" customHeight="1">
      <c r="A82" s="42" t="s">
        <v>433</v>
      </c>
      <c r="B82" s="44" t="s">
        <v>434</v>
      </c>
      <c r="C82" s="42"/>
      <c r="D82" s="42">
        <v>0</v>
      </c>
      <c r="E82" s="42">
        <v>6</v>
      </c>
      <c r="F82" s="42">
        <v>2</v>
      </c>
      <c r="G82" s="84">
        <v>0</v>
      </c>
      <c r="H82" s="84"/>
      <c r="I82" s="84">
        <f>+G82</f>
        <v>0</v>
      </c>
      <c r="J82" s="84">
        <v>0</v>
      </c>
    </row>
    <row r="83" spans="1:10" ht="12.75" customHeight="1">
      <c r="A83" s="42">
        <v>288</v>
      </c>
      <c r="B83" s="43" t="s">
        <v>435</v>
      </c>
      <c r="C83" s="42"/>
      <c r="D83" s="42">
        <v>0</v>
      </c>
      <c r="E83" s="42">
        <v>6</v>
      </c>
      <c r="F83" s="42">
        <v>3</v>
      </c>
      <c r="G83" s="91"/>
      <c r="H83" s="91"/>
      <c r="I83" s="91"/>
      <c r="J83" s="84"/>
    </row>
    <row r="84" spans="1:10" ht="12.75" customHeight="1">
      <c r="A84" s="42">
        <v>290</v>
      </c>
      <c r="B84" s="43" t="s">
        <v>436</v>
      </c>
      <c r="C84" s="42"/>
      <c r="D84" s="42">
        <v>0</v>
      </c>
      <c r="E84" s="42">
        <v>6</v>
      </c>
      <c r="F84" s="42">
        <v>4</v>
      </c>
      <c r="G84" s="84">
        <v>12816212</v>
      </c>
      <c r="H84" s="84"/>
      <c r="I84" s="84">
        <f>+G84</f>
        <v>12816212</v>
      </c>
      <c r="J84" s="84">
        <v>12794984</v>
      </c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84">
        <f>+G21+G54+G55+G83+G84</f>
        <v>45610835.719999999</v>
      </c>
      <c r="H85" s="84">
        <f>+H21+H54+H55+H83+H84</f>
        <v>26035522</v>
      </c>
      <c r="I85" s="84">
        <f>+I21+I54+I55+I83+I84</f>
        <v>19575313.719999999</v>
      </c>
      <c r="J85" s="84">
        <v>19987487.719999999</v>
      </c>
    </row>
    <row r="86" spans="1:10" ht="12.75" customHeight="1">
      <c r="A86" s="42">
        <v>88</v>
      </c>
      <c r="B86" s="44" t="s">
        <v>437</v>
      </c>
      <c r="C86" s="42"/>
      <c r="D86" s="42">
        <v>0</v>
      </c>
      <c r="E86" s="42">
        <v>6</v>
      </c>
      <c r="F86" s="42">
        <v>6</v>
      </c>
      <c r="G86" s="91"/>
      <c r="H86" s="91"/>
      <c r="I86" s="91"/>
      <c r="J86" s="98"/>
    </row>
    <row r="87" spans="1:10" ht="12.75" customHeight="1">
      <c r="A87" s="42"/>
      <c r="B87" s="44" t="s">
        <v>438</v>
      </c>
      <c r="C87" s="42"/>
      <c r="D87" s="42">
        <v>0</v>
      </c>
      <c r="E87" s="42">
        <v>6</v>
      </c>
      <c r="F87" s="42">
        <v>7</v>
      </c>
      <c r="G87" s="84">
        <f>+G85+G86</f>
        <v>45610835.719999999</v>
      </c>
      <c r="H87" s="84">
        <f>+H85+H86</f>
        <v>26035522</v>
      </c>
      <c r="I87" s="84">
        <f>+I85+I86</f>
        <v>19575313.719999999</v>
      </c>
      <c r="J87" s="96">
        <v>19987487.719999999</v>
      </c>
    </row>
    <row r="88" spans="1:10" ht="12.75" customHeight="1">
      <c r="A88" s="42"/>
      <c r="B88" s="44"/>
      <c r="C88" s="42"/>
      <c r="D88" s="42"/>
      <c r="E88" s="42"/>
      <c r="F88" s="42"/>
      <c r="G88" s="92"/>
      <c r="H88" s="92"/>
      <c r="I88" s="92"/>
      <c r="J88" s="92"/>
    </row>
    <row r="89" spans="1:10" ht="13.5">
      <c r="A89" s="42"/>
      <c r="B89" s="56" t="s">
        <v>155</v>
      </c>
      <c r="C89" s="42"/>
      <c r="D89" s="130"/>
      <c r="E89" s="130"/>
      <c r="F89" s="130"/>
      <c r="G89" s="163" t="s">
        <v>505</v>
      </c>
      <c r="H89" s="164"/>
      <c r="I89" s="165"/>
      <c r="J89" s="57" t="s">
        <v>506</v>
      </c>
    </row>
    <row r="90" spans="1:10" ht="13.5">
      <c r="A90" s="58">
        <v>1</v>
      </c>
      <c r="B90" s="58">
        <v>2</v>
      </c>
      <c r="C90" s="58">
        <v>3</v>
      </c>
      <c r="D90" s="163">
        <v>4</v>
      </c>
      <c r="E90" s="166"/>
      <c r="F90" s="167"/>
      <c r="G90" s="163">
        <v>5</v>
      </c>
      <c r="H90" s="166"/>
      <c r="I90" s="167"/>
      <c r="J90" s="57">
        <v>6</v>
      </c>
    </row>
    <row r="91" spans="1:10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173"/>
      <c r="H91" s="174"/>
      <c r="I91" s="175"/>
      <c r="J91" s="59"/>
    </row>
    <row r="92" spans="1:10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160">
        <f>SUM(G93:I98)</f>
        <v>12971181.300000001</v>
      </c>
      <c r="H92" s="161"/>
      <c r="I92" s="162"/>
      <c r="J92" s="94">
        <v>12971181.300000001</v>
      </c>
    </row>
    <row r="93" spans="1:10">
      <c r="A93" s="42">
        <v>300</v>
      </c>
      <c r="B93" s="5" t="s">
        <v>439</v>
      </c>
      <c r="C93" s="42"/>
      <c r="D93" s="42">
        <v>1</v>
      </c>
      <c r="E93" s="42">
        <v>0</v>
      </c>
      <c r="F93" s="42">
        <v>3</v>
      </c>
      <c r="G93" s="168"/>
      <c r="H93" s="169"/>
      <c r="I93" s="170"/>
      <c r="J93" s="95"/>
    </row>
    <row r="94" spans="1:10" ht="25.5">
      <c r="A94" s="42">
        <v>302</v>
      </c>
      <c r="B94" s="5" t="s">
        <v>440</v>
      </c>
      <c r="C94" s="42"/>
      <c r="D94" s="42">
        <v>1</v>
      </c>
      <c r="E94" s="42">
        <v>0</v>
      </c>
      <c r="F94" s="42">
        <v>4</v>
      </c>
      <c r="G94" s="168">
        <v>12971181.300000001</v>
      </c>
      <c r="H94" s="169"/>
      <c r="I94" s="170"/>
      <c r="J94" s="95">
        <v>12971181.300000001</v>
      </c>
    </row>
    <row r="95" spans="1:10">
      <c r="A95" s="42">
        <v>303</v>
      </c>
      <c r="B95" s="5" t="s">
        <v>441</v>
      </c>
      <c r="C95" s="42"/>
      <c r="D95" s="42">
        <v>1</v>
      </c>
      <c r="E95" s="42">
        <v>0</v>
      </c>
      <c r="F95" s="42">
        <v>5</v>
      </c>
      <c r="G95" s="168"/>
      <c r="H95" s="169"/>
      <c r="I95" s="170"/>
      <c r="J95" s="95"/>
    </row>
    <row r="96" spans="1:10">
      <c r="A96" s="42">
        <v>304</v>
      </c>
      <c r="B96" s="5" t="s">
        <v>442</v>
      </c>
      <c r="C96" s="42"/>
      <c r="D96" s="42">
        <v>1</v>
      </c>
      <c r="E96" s="42">
        <v>0</v>
      </c>
      <c r="F96" s="42">
        <v>6</v>
      </c>
      <c r="G96" s="168"/>
      <c r="H96" s="169"/>
      <c r="I96" s="170"/>
      <c r="J96" s="95"/>
    </row>
    <row r="97" spans="1:10">
      <c r="A97" s="42">
        <v>305</v>
      </c>
      <c r="B97" s="5" t="s">
        <v>443</v>
      </c>
      <c r="C97" s="42"/>
      <c r="D97" s="42">
        <v>1</v>
      </c>
      <c r="E97" s="42">
        <v>0</v>
      </c>
      <c r="F97" s="42">
        <v>7</v>
      </c>
      <c r="G97" s="168"/>
      <c r="H97" s="169"/>
      <c r="I97" s="170"/>
      <c r="J97" s="95"/>
    </row>
    <row r="98" spans="1:10">
      <c r="A98" s="42">
        <v>309</v>
      </c>
      <c r="B98" s="5" t="s">
        <v>444</v>
      </c>
      <c r="C98" s="42"/>
      <c r="D98" s="42">
        <v>1</v>
      </c>
      <c r="E98" s="42">
        <v>0</v>
      </c>
      <c r="F98" s="42">
        <v>8</v>
      </c>
      <c r="G98" s="168"/>
      <c r="H98" s="169"/>
      <c r="I98" s="170"/>
      <c r="J98" s="95"/>
    </row>
    <row r="99" spans="1:10" ht="13.5">
      <c r="A99" s="42">
        <v>31</v>
      </c>
      <c r="B99" s="56" t="s">
        <v>445</v>
      </c>
      <c r="C99" s="42"/>
      <c r="D99" s="42">
        <v>1</v>
      </c>
      <c r="E99" s="42">
        <v>0</v>
      </c>
      <c r="F99" s="42">
        <v>9</v>
      </c>
      <c r="G99" s="160"/>
      <c r="H99" s="161"/>
      <c r="I99" s="162"/>
      <c r="J99" s="95"/>
    </row>
    <row r="100" spans="1:10" ht="13.5">
      <c r="A100" s="42">
        <v>320</v>
      </c>
      <c r="B100" s="56" t="s">
        <v>446</v>
      </c>
      <c r="C100" s="42"/>
      <c r="D100" s="42">
        <v>1</v>
      </c>
      <c r="E100" s="42">
        <v>1</v>
      </c>
      <c r="F100" s="42">
        <v>0</v>
      </c>
      <c r="G100" s="160"/>
      <c r="H100" s="161"/>
      <c r="I100" s="162"/>
      <c r="J100" s="95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160">
        <f>+G102+G103</f>
        <v>7414</v>
      </c>
      <c r="H101" s="161"/>
      <c r="I101" s="162"/>
      <c r="J101" s="94">
        <v>7414</v>
      </c>
    </row>
    <row r="102" spans="1:10">
      <c r="A102" s="42">
        <v>321</v>
      </c>
      <c r="B102" s="5" t="s">
        <v>447</v>
      </c>
      <c r="C102" s="42"/>
      <c r="D102" s="42">
        <v>1</v>
      </c>
      <c r="E102" s="42">
        <v>1</v>
      </c>
      <c r="F102" s="42">
        <v>2</v>
      </c>
      <c r="G102" s="168"/>
      <c r="H102" s="169"/>
      <c r="I102" s="170"/>
      <c r="J102" s="95"/>
    </row>
    <row r="103" spans="1:10">
      <c r="A103" s="42">
        <v>322</v>
      </c>
      <c r="B103" s="5" t="s">
        <v>448</v>
      </c>
      <c r="C103" s="42"/>
      <c r="D103" s="42">
        <v>1</v>
      </c>
      <c r="E103" s="42">
        <v>1</v>
      </c>
      <c r="F103" s="42">
        <v>3</v>
      </c>
      <c r="G103" s="168">
        <v>7414</v>
      </c>
      <c r="H103" s="169"/>
      <c r="I103" s="170"/>
      <c r="J103" s="95">
        <v>7414</v>
      </c>
    </row>
    <row r="104" spans="1:10" ht="13.5">
      <c r="A104" s="42" t="s">
        <v>449</v>
      </c>
      <c r="B104" s="56" t="s">
        <v>450</v>
      </c>
      <c r="C104" s="42"/>
      <c r="D104" s="42">
        <v>1</v>
      </c>
      <c r="E104" s="42">
        <v>1</v>
      </c>
      <c r="F104" s="42">
        <v>4</v>
      </c>
      <c r="G104" s="160"/>
      <c r="H104" s="161"/>
      <c r="I104" s="162"/>
      <c r="J104" s="95"/>
    </row>
    <row r="105" spans="1:10" ht="13.5">
      <c r="A105" s="42" t="s">
        <v>449</v>
      </c>
      <c r="B105" s="56" t="s">
        <v>451</v>
      </c>
      <c r="C105" s="42"/>
      <c r="D105" s="42">
        <v>1</v>
      </c>
      <c r="E105" s="42">
        <v>1</v>
      </c>
      <c r="F105" s="42">
        <v>5</v>
      </c>
      <c r="G105" s="160"/>
      <c r="H105" s="161"/>
      <c r="I105" s="162"/>
      <c r="J105" s="95"/>
    </row>
    <row r="106" spans="1:10" ht="13.5">
      <c r="A106" s="42" t="s">
        <v>449</v>
      </c>
      <c r="B106" s="56" t="s">
        <v>452</v>
      </c>
      <c r="C106" s="42"/>
      <c r="D106" s="42">
        <v>1</v>
      </c>
      <c r="E106" s="42">
        <v>1</v>
      </c>
      <c r="F106" s="42">
        <v>6</v>
      </c>
      <c r="G106" s="160"/>
      <c r="H106" s="161"/>
      <c r="I106" s="162"/>
      <c r="J106" s="95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160">
        <f>+G108+G109+G110+G111</f>
        <v>0</v>
      </c>
      <c r="H107" s="161"/>
      <c r="I107" s="162"/>
      <c r="J107" s="95">
        <v>0</v>
      </c>
    </row>
    <row r="108" spans="1:10">
      <c r="A108" s="42">
        <v>340</v>
      </c>
      <c r="B108" s="5" t="s">
        <v>453</v>
      </c>
      <c r="C108" s="42"/>
      <c r="D108" s="42">
        <v>1</v>
      </c>
      <c r="E108" s="42">
        <v>1</v>
      </c>
      <c r="F108" s="42">
        <v>8</v>
      </c>
      <c r="G108" s="168"/>
      <c r="H108" s="169"/>
      <c r="I108" s="170"/>
      <c r="J108" s="95"/>
    </row>
    <row r="109" spans="1:10">
      <c r="A109" s="42">
        <v>341</v>
      </c>
      <c r="B109" s="5" t="s">
        <v>454</v>
      </c>
      <c r="C109" s="42"/>
      <c r="D109" s="42">
        <v>1</v>
      </c>
      <c r="E109" s="42">
        <v>1</v>
      </c>
      <c r="F109" s="42">
        <v>9</v>
      </c>
      <c r="G109" s="168"/>
      <c r="H109" s="169"/>
      <c r="I109" s="170"/>
      <c r="J109" s="95"/>
    </row>
    <row r="110" spans="1:10">
      <c r="A110" s="42">
        <v>342</v>
      </c>
      <c r="B110" s="5" t="s">
        <v>455</v>
      </c>
      <c r="C110" s="42"/>
      <c r="D110" s="42">
        <v>1</v>
      </c>
      <c r="E110" s="42">
        <v>2</v>
      </c>
      <c r="F110" s="42">
        <v>0</v>
      </c>
      <c r="G110" s="168"/>
      <c r="H110" s="169"/>
      <c r="I110" s="170"/>
      <c r="J110" s="95"/>
    </row>
    <row r="111" spans="1:10">
      <c r="A111" s="42">
        <v>343</v>
      </c>
      <c r="B111" s="5" t="s">
        <v>456</v>
      </c>
      <c r="C111" s="42"/>
      <c r="D111" s="42">
        <v>1</v>
      </c>
      <c r="E111" s="42">
        <v>2</v>
      </c>
      <c r="F111" s="42">
        <v>1</v>
      </c>
      <c r="G111" s="168"/>
      <c r="H111" s="169"/>
      <c r="I111" s="170"/>
      <c r="J111" s="95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160">
        <f>+G113+G114+G115+G116</f>
        <v>12978594</v>
      </c>
      <c r="H112" s="161"/>
      <c r="I112" s="162"/>
      <c r="J112" s="94">
        <v>12978595</v>
      </c>
    </row>
    <row r="113" spans="1:10">
      <c r="A113" s="42">
        <v>350</v>
      </c>
      <c r="B113" s="5" t="s">
        <v>457</v>
      </c>
      <c r="C113" s="42"/>
      <c r="D113" s="42">
        <v>1</v>
      </c>
      <c r="E113" s="42">
        <v>2</v>
      </c>
      <c r="F113" s="42">
        <v>3</v>
      </c>
      <c r="G113" s="168">
        <v>12957367</v>
      </c>
      <c r="H113" s="169"/>
      <c r="I113" s="170"/>
      <c r="J113" s="95">
        <v>12972931</v>
      </c>
    </row>
    <row r="114" spans="1:10">
      <c r="A114" s="42">
        <v>351</v>
      </c>
      <c r="B114" s="5" t="s">
        <v>458</v>
      </c>
      <c r="C114" s="42"/>
      <c r="D114" s="42">
        <v>1</v>
      </c>
      <c r="E114" s="42">
        <v>2</v>
      </c>
      <c r="F114" s="42">
        <v>4</v>
      </c>
      <c r="G114" s="168">
        <v>21227</v>
      </c>
      <c r="H114" s="169"/>
      <c r="I114" s="170"/>
      <c r="J114" s="95">
        <v>5664</v>
      </c>
    </row>
    <row r="115" spans="1:10">
      <c r="A115" s="42">
        <v>352</v>
      </c>
      <c r="B115" s="5" t="s">
        <v>459</v>
      </c>
      <c r="C115" s="42"/>
      <c r="D115" s="42">
        <v>1</v>
      </c>
      <c r="E115" s="42">
        <v>2</v>
      </c>
      <c r="F115" s="42">
        <v>5</v>
      </c>
      <c r="G115" s="168"/>
      <c r="H115" s="169"/>
      <c r="I115" s="170"/>
      <c r="J115" s="95"/>
    </row>
    <row r="116" spans="1:10">
      <c r="A116" s="42">
        <v>353</v>
      </c>
      <c r="B116" s="5" t="s">
        <v>460</v>
      </c>
      <c r="C116" s="42"/>
      <c r="D116" s="42">
        <v>1</v>
      </c>
      <c r="E116" s="42">
        <v>2</v>
      </c>
      <c r="F116" s="42">
        <v>6</v>
      </c>
      <c r="G116" s="168"/>
      <c r="H116" s="169"/>
      <c r="I116" s="170"/>
      <c r="J116" s="95"/>
    </row>
    <row r="117" spans="1:10" ht="13.5">
      <c r="A117" s="42">
        <v>360</v>
      </c>
      <c r="B117" s="56" t="s">
        <v>461</v>
      </c>
      <c r="C117" s="42"/>
      <c r="D117" s="42">
        <v>1</v>
      </c>
      <c r="E117" s="42">
        <v>2</v>
      </c>
      <c r="F117" s="42">
        <v>7</v>
      </c>
      <c r="G117" s="160"/>
      <c r="H117" s="161"/>
      <c r="I117" s="162"/>
      <c r="J117" s="95"/>
    </row>
    <row r="118" spans="1:10" ht="13.5">
      <c r="A118" s="42" t="s">
        <v>462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160">
        <f>+G119+G120</f>
        <v>7633</v>
      </c>
      <c r="H118" s="161"/>
      <c r="I118" s="162"/>
      <c r="J118" s="94">
        <v>6632</v>
      </c>
    </row>
    <row r="119" spans="1:10">
      <c r="A119" s="42" t="s">
        <v>462</v>
      </c>
      <c r="B119" s="5" t="s">
        <v>463</v>
      </c>
      <c r="C119" s="42"/>
      <c r="D119" s="42">
        <v>1</v>
      </c>
      <c r="E119" s="42">
        <v>2</v>
      </c>
      <c r="F119" s="42">
        <v>9</v>
      </c>
      <c r="G119" s="168">
        <v>7633</v>
      </c>
      <c r="H119" s="169"/>
      <c r="I119" s="170"/>
      <c r="J119" s="95">
        <v>6632</v>
      </c>
    </row>
    <row r="120" spans="1:10">
      <c r="A120" s="42" t="s">
        <v>462</v>
      </c>
      <c r="B120" s="5" t="s">
        <v>464</v>
      </c>
      <c r="C120" s="42"/>
      <c r="D120" s="42">
        <v>1</v>
      </c>
      <c r="E120" s="42">
        <v>3</v>
      </c>
      <c r="F120" s="42">
        <v>0</v>
      </c>
      <c r="G120" s="168"/>
      <c r="H120" s="169"/>
      <c r="I120" s="170"/>
      <c r="J120" s="95"/>
    </row>
    <row r="121" spans="1:10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160">
        <f>+G122+G123+G124+G125+G126+G127+G128</f>
        <v>19542150.780000001</v>
      </c>
      <c r="H121" s="161"/>
      <c r="I121" s="162"/>
      <c r="J121" s="94">
        <v>19947163.780000001</v>
      </c>
    </row>
    <row r="122" spans="1:10">
      <c r="A122" s="42">
        <v>410</v>
      </c>
      <c r="B122" s="5" t="s">
        <v>465</v>
      </c>
      <c r="C122" s="42"/>
      <c r="D122" s="42">
        <v>1</v>
      </c>
      <c r="E122" s="42">
        <v>3</v>
      </c>
      <c r="F122" s="42">
        <v>2</v>
      </c>
      <c r="G122" s="168">
        <v>0</v>
      </c>
      <c r="H122" s="169"/>
      <c r="I122" s="170"/>
      <c r="J122" s="95">
        <v>0</v>
      </c>
    </row>
    <row r="123" spans="1:10">
      <c r="A123" s="42">
        <v>411</v>
      </c>
      <c r="B123" s="5" t="s">
        <v>466</v>
      </c>
      <c r="C123" s="42"/>
      <c r="D123" s="42">
        <v>1</v>
      </c>
      <c r="E123" s="42">
        <v>3</v>
      </c>
      <c r="F123" s="42">
        <v>3</v>
      </c>
      <c r="G123" s="168">
        <v>17980384.780000001</v>
      </c>
      <c r="H123" s="169"/>
      <c r="I123" s="170"/>
      <c r="J123" s="95">
        <v>17980384.780000001</v>
      </c>
    </row>
    <row r="124" spans="1:10">
      <c r="A124" s="42">
        <v>412</v>
      </c>
      <c r="B124" s="5" t="s">
        <v>467</v>
      </c>
      <c r="C124" s="42"/>
      <c r="D124" s="42">
        <v>1</v>
      </c>
      <c r="E124" s="42">
        <v>3</v>
      </c>
      <c r="F124" s="42">
        <v>4</v>
      </c>
      <c r="G124" s="168"/>
      <c r="H124" s="169"/>
      <c r="I124" s="170"/>
      <c r="J124" s="95"/>
    </row>
    <row r="125" spans="1:10">
      <c r="A125" s="42" t="s">
        <v>468</v>
      </c>
      <c r="B125" s="5" t="s">
        <v>469</v>
      </c>
      <c r="C125" s="42"/>
      <c r="D125" s="42">
        <v>1</v>
      </c>
      <c r="E125" s="42">
        <v>3</v>
      </c>
      <c r="F125" s="42">
        <v>5</v>
      </c>
      <c r="G125" s="168">
        <v>0</v>
      </c>
      <c r="H125" s="169"/>
      <c r="I125" s="170"/>
      <c r="J125" s="95">
        <v>0</v>
      </c>
    </row>
    <row r="126" spans="1:10">
      <c r="A126" s="42" t="s">
        <v>470</v>
      </c>
      <c r="B126" s="5" t="s">
        <v>471</v>
      </c>
      <c r="C126" s="42"/>
      <c r="D126" s="42">
        <v>1</v>
      </c>
      <c r="E126" s="42">
        <v>3</v>
      </c>
      <c r="F126" s="42">
        <v>6</v>
      </c>
      <c r="G126" s="168"/>
      <c r="H126" s="169"/>
      <c r="I126" s="170"/>
      <c r="J126" s="95"/>
    </row>
    <row r="127" spans="1:10" ht="25.5">
      <c r="A127" s="42">
        <v>417</v>
      </c>
      <c r="B127" s="5" t="s">
        <v>472</v>
      </c>
      <c r="C127" s="42"/>
      <c r="D127" s="42">
        <v>1</v>
      </c>
      <c r="E127" s="42">
        <v>3</v>
      </c>
      <c r="F127" s="42">
        <v>7</v>
      </c>
      <c r="G127" s="168"/>
      <c r="H127" s="169"/>
      <c r="I127" s="170"/>
      <c r="J127" s="95"/>
    </row>
    <row r="128" spans="1:10">
      <c r="A128" s="42">
        <v>419</v>
      </c>
      <c r="B128" s="5" t="s">
        <v>473</v>
      </c>
      <c r="C128" s="42"/>
      <c r="D128" s="42">
        <v>1</v>
      </c>
      <c r="E128" s="42">
        <v>3</v>
      </c>
      <c r="F128" s="42">
        <v>8</v>
      </c>
      <c r="G128" s="168">
        <v>1561766</v>
      </c>
      <c r="H128" s="169"/>
      <c r="I128" s="170"/>
      <c r="J128" s="95">
        <v>1966779</v>
      </c>
    </row>
    <row r="129" spans="1:10" ht="13.5">
      <c r="A129" s="42">
        <v>408</v>
      </c>
      <c r="B129" s="56" t="s">
        <v>474</v>
      </c>
      <c r="C129" s="42"/>
      <c r="D129" s="42">
        <v>1</v>
      </c>
      <c r="E129" s="42">
        <v>3</v>
      </c>
      <c r="F129" s="42">
        <v>9</v>
      </c>
      <c r="G129" s="160"/>
      <c r="H129" s="161"/>
      <c r="I129" s="162"/>
      <c r="J129" s="95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160">
        <f>+G131+G139+G145+G146+G150+G151+G152+G153</f>
        <v>25530</v>
      </c>
      <c r="H130" s="161"/>
      <c r="I130" s="162"/>
      <c r="J130" s="94">
        <v>33692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160">
        <v>0</v>
      </c>
      <c r="H131" s="161"/>
      <c r="I131" s="162"/>
      <c r="J131" s="95">
        <v>0</v>
      </c>
    </row>
    <row r="132" spans="1:10">
      <c r="A132" s="42">
        <v>420</v>
      </c>
      <c r="B132" s="5" t="s">
        <v>475</v>
      </c>
      <c r="C132" s="42"/>
      <c r="D132" s="42">
        <v>1</v>
      </c>
      <c r="E132" s="42">
        <v>4</v>
      </c>
      <c r="F132" s="42">
        <v>2</v>
      </c>
      <c r="G132" s="168"/>
      <c r="H132" s="169"/>
      <c r="I132" s="170"/>
      <c r="J132" s="95"/>
    </row>
    <row r="133" spans="1:10">
      <c r="A133" s="42">
        <v>421</v>
      </c>
      <c r="B133" s="5" t="s">
        <v>476</v>
      </c>
      <c r="C133" s="42"/>
      <c r="D133" s="42">
        <v>1</v>
      </c>
      <c r="E133" s="42">
        <v>4</v>
      </c>
      <c r="F133" s="42">
        <v>3</v>
      </c>
      <c r="G133" s="168"/>
      <c r="H133" s="169"/>
      <c r="I133" s="170"/>
      <c r="J133" s="95"/>
    </row>
    <row r="134" spans="1:10">
      <c r="A134" s="42">
        <v>422</v>
      </c>
      <c r="B134" s="5" t="s">
        <v>477</v>
      </c>
      <c r="C134" s="42"/>
      <c r="D134" s="42">
        <v>1</v>
      </c>
      <c r="E134" s="42">
        <v>4</v>
      </c>
      <c r="F134" s="42">
        <v>4</v>
      </c>
      <c r="G134" s="168"/>
      <c r="H134" s="169"/>
      <c r="I134" s="170"/>
      <c r="J134" s="95"/>
    </row>
    <row r="135" spans="1:10">
      <c r="A135" s="42">
        <v>423</v>
      </c>
      <c r="B135" s="5" t="s">
        <v>478</v>
      </c>
      <c r="C135" s="42"/>
      <c r="D135" s="42">
        <v>1</v>
      </c>
      <c r="E135" s="42">
        <v>4</v>
      </c>
      <c r="F135" s="42">
        <v>5</v>
      </c>
      <c r="G135" s="168"/>
      <c r="H135" s="169"/>
      <c r="I135" s="170"/>
      <c r="J135" s="95"/>
    </row>
    <row r="136" spans="1:10">
      <c r="A136" s="42" t="s">
        <v>479</v>
      </c>
      <c r="B136" s="5" t="s">
        <v>480</v>
      </c>
      <c r="C136" s="42"/>
      <c r="D136" s="42">
        <v>1</v>
      </c>
      <c r="E136" s="42">
        <v>4</v>
      </c>
      <c r="F136" s="42">
        <v>6</v>
      </c>
      <c r="G136" s="168"/>
      <c r="H136" s="169"/>
      <c r="I136" s="170"/>
      <c r="J136" s="95"/>
    </row>
    <row r="137" spans="1:10" ht="25.5">
      <c r="A137" s="42">
        <v>427</v>
      </c>
      <c r="B137" s="5" t="s">
        <v>481</v>
      </c>
      <c r="C137" s="42"/>
      <c r="D137" s="42">
        <v>1</v>
      </c>
      <c r="E137" s="42">
        <v>4</v>
      </c>
      <c r="F137" s="42">
        <v>7</v>
      </c>
      <c r="G137" s="168"/>
      <c r="H137" s="169"/>
      <c r="I137" s="170"/>
      <c r="J137" s="95"/>
    </row>
    <row r="138" spans="1:10">
      <c r="A138" s="42">
        <v>429</v>
      </c>
      <c r="B138" s="5" t="s">
        <v>482</v>
      </c>
      <c r="C138" s="42"/>
      <c r="D138" s="42">
        <v>1</v>
      </c>
      <c r="E138" s="42">
        <v>4</v>
      </c>
      <c r="F138" s="42">
        <v>8</v>
      </c>
      <c r="G138" s="168"/>
      <c r="H138" s="169"/>
      <c r="I138" s="170"/>
      <c r="J138" s="95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160">
        <f>+G140+G141+G142+G143+G144</f>
        <v>8197</v>
      </c>
      <c r="H139" s="161"/>
      <c r="I139" s="162"/>
      <c r="J139" s="94">
        <v>20010</v>
      </c>
    </row>
    <row r="140" spans="1:10">
      <c r="A140" s="42">
        <v>430</v>
      </c>
      <c r="B140" s="5" t="s">
        <v>483</v>
      </c>
      <c r="C140" s="42"/>
      <c r="D140" s="42">
        <v>1</v>
      </c>
      <c r="E140" s="42">
        <v>5</v>
      </c>
      <c r="F140" s="42">
        <v>0</v>
      </c>
      <c r="G140" s="168"/>
      <c r="H140" s="169"/>
      <c r="I140" s="170"/>
      <c r="J140" s="95"/>
    </row>
    <row r="141" spans="1:10">
      <c r="A141" s="42">
        <v>431</v>
      </c>
      <c r="B141" s="5" t="s">
        <v>484</v>
      </c>
      <c r="C141" s="42"/>
      <c r="D141" s="42">
        <v>1</v>
      </c>
      <c r="E141" s="42">
        <v>5</v>
      </c>
      <c r="F141" s="42">
        <v>1</v>
      </c>
      <c r="G141" s="168">
        <v>1386</v>
      </c>
      <c r="H141" s="169"/>
      <c r="I141" s="170"/>
      <c r="J141" s="95">
        <v>4052</v>
      </c>
    </row>
    <row r="142" spans="1:10">
      <c r="A142" s="42">
        <v>432</v>
      </c>
      <c r="B142" s="5" t="s">
        <v>485</v>
      </c>
      <c r="C142" s="42"/>
      <c r="D142" s="42">
        <v>1</v>
      </c>
      <c r="E142" s="42">
        <v>5</v>
      </c>
      <c r="F142" s="42">
        <v>2</v>
      </c>
      <c r="G142" s="168">
        <v>6811</v>
      </c>
      <c r="H142" s="169"/>
      <c r="I142" s="170"/>
      <c r="J142" s="95">
        <v>15958</v>
      </c>
    </row>
    <row r="143" spans="1:10">
      <c r="A143" s="42">
        <v>433</v>
      </c>
      <c r="B143" s="5" t="s">
        <v>486</v>
      </c>
      <c r="C143" s="42"/>
      <c r="D143" s="42">
        <v>1</v>
      </c>
      <c r="E143" s="42">
        <v>5</v>
      </c>
      <c r="F143" s="42">
        <v>3</v>
      </c>
      <c r="G143" s="168">
        <v>0</v>
      </c>
      <c r="H143" s="169"/>
      <c r="I143" s="170"/>
      <c r="J143" s="95">
        <v>0</v>
      </c>
    </row>
    <row r="144" spans="1:10">
      <c r="A144" s="42">
        <v>439</v>
      </c>
      <c r="B144" s="5" t="s">
        <v>487</v>
      </c>
      <c r="C144" s="42"/>
      <c r="D144" s="42">
        <v>1</v>
      </c>
      <c r="E144" s="42">
        <v>5</v>
      </c>
      <c r="F144" s="42">
        <v>4</v>
      </c>
      <c r="G144" s="168"/>
      <c r="H144" s="169"/>
      <c r="I144" s="170"/>
      <c r="J144" s="95"/>
    </row>
    <row r="145" spans="1:10" ht="13.5">
      <c r="A145" s="42">
        <v>44</v>
      </c>
      <c r="B145" s="56" t="s">
        <v>488</v>
      </c>
      <c r="C145" s="42"/>
      <c r="D145" s="42">
        <v>1</v>
      </c>
      <c r="E145" s="42">
        <v>5</v>
      </c>
      <c r="F145" s="42">
        <v>5</v>
      </c>
      <c r="G145" s="160"/>
      <c r="H145" s="161"/>
      <c r="I145" s="162"/>
      <c r="J145" s="95"/>
    </row>
    <row r="146" spans="1:10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160">
        <f>+G147+G148+G149</f>
        <v>3151</v>
      </c>
      <c r="H146" s="161"/>
      <c r="I146" s="162"/>
      <c r="J146" s="94">
        <v>3130</v>
      </c>
    </row>
    <row r="147" spans="1:10">
      <c r="A147" s="42" t="s">
        <v>489</v>
      </c>
      <c r="B147" s="5" t="s">
        <v>490</v>
      </c>
      <c r="C147" s="42"/>
      <c r="D147" s="42">
        <v>1</v>
      </c>
      <c r="E147" s="42">
        <v>5</v>
      </c>
      <c r="F147" s="42">
        <v>7</v>
      </c>
      <c r="G147" s="168">
        <v>3151</v>
      </c>
      <c r="H147" s="169"/>
      <c r="I147" s="170"/>
      <c r="J147" s="95">
        <v>3130</v>
      </c>
    </row>
    <row r="148" spans="1:10" ht="25.5">
      <c r="A148" s="42" t="s">
        <v>491</v>
      </c>
      <c r="B148" s="5" t="s">
        <v>492</v>
      </c>
      <c r="C148" s="42"/>
      <c r="D148" s="42">
        <v>1</v>
      </c>
      <c r="E148" s="42">
        <v>5</v>
      </c>
      <c r="F148" s="42">
        <v>8</v>
      </c>
      <c r="G148" s="168"/>
      <c r="H148" s="169"/>
      <c r="I148" s="170"/>
      <c r="J148" s="95"/>
    </row>
    <row r="149" spans="1:10">
      <c r="A149" s="42" t="s">
        <v>493</v>
      </c>
      <c r="B149" s="5" t="s">
        <v>494</v>
      </c>
      <c r="C149" s="42"/>
      <c r="D149" s="42">
        <v>1</v>
      </c>
      <c r="E149" s="42">
        <v>5</v>
      </c>
      <c r="F149" s="42">
        <v>9</v>
      </c>
      <c r="G149" s="168"/>
      <c r="H149" s="169"/>
      <c r="I149" s="170"/>
      <c r="J149" s="95"/>
    </row>
    <row r="150" spans="1:10" ht="13.5">
      <c r="A150" s="42">
        <v>46</v>
      </c>
      <c r="B150" s="56" t="s">
        <v>495</v>
      </c>
      <c r="C150" s="42"/>
      <c r="D150" s="42">
        <v>1</v>
      </c>
      <c r="E150" s="42">
        <v>6</v>
      </c>
      <c r="F150" s="42">
        <v>0</v>
      </c>
      <c r="G150" s="160">
        <v>0</v>
      </c>
      <c r="H150" s="161"/>
      <c r="I150" s="162"/>
      <c r="J150" s="94">
        <v>0</v>
      </c>
    </row>
    <row r="151" spans="1:10" ht="13.5">
      <c r="A151" s="42">
        <v>47</v>
      </c>
      <c r="B151" s="56" t="s">
        <v>496</v>
      </c>
      <c r="C151" s="42"/>
      <c r="D151" s="42">
        <v>1</v>
      </c>
      <c r="E151" s="42">
        <v>6</v>
      </c>
      <c r="F151" s="42">
        <v>1</v>
      </c>
      <c r="G151" s="160">
        <v>13643</v>
      </c>
      <c r="H151" s="161"/>
      <c r="I151" s="162"/>
      <c r="J151" s="94">
        <v>10181</v>
      </c>
    </row>
    <row r="152" spans="1:10" ht="13.5">
      <c r="A152" s="42" t="s">
        <v>497</v>
      </c>
      <c r="B152" s="56" t="s">
        <v>498</v>
      </c>
      <c r="C152" s="42"/>
      <c r="D152" s="42">
        <v>1</v>
      </c>
      <c r="E152" s="42">
        <v>6</v>
      </c>
      <c r="F152" s="42">
        <v>2</v>
      </c>
      <c r="G152" s="160">
        <v>539</v>
      </c>
      <c r="H152" s="161"/>
      <c r="I152" s="162"/>
      <c r="J152" s="94">
        <v>371</v>
      </c>
    </row>
    <row r="153" spans="1:10" ht="13.5">
      <c r="A153" s="42">
        <v>481</v>
      </c>
      <c r="B153" s="56" t="s">
        <v>499</v>
      </c>
      <c r="C153" s="42"/>
      <c r="D153" s="42">
        <v>1</v>
      </c>
      <c r="E153" s="42">
        <v>6</v>
      </c>
      <c r="F153" s="42">
        <v>3</v>
      </c>
      <c r="G153" s="160"/>
      <c r="H153" s="161"/>
      <c r="I153" s="162"/>
      <c r="J153" s="95"/>
    </row>
    <row r="154" spans="1:10" ht="13.5">
      <c r="A154" s="42" t="s">
        <v>500</v>
      </c>
      <c r="B154" s="56" t="s">
        <v>501</v>
      </c>
      <c r="C154" s="42"/>
      <c r="D154" s="42">
        <v>1</v>
      </c>
      <c r="E154" s="42">
        <v>6</v>
      </c>
      <c r="F154" s="42">
        <v>4</v>
      </c>
      <c r="G154" s="160"/>
      <c r="H154" s="161"/>
      <c r="I154" s="162"/>
      <c r="J154" s="94"/>
    </row>
    <row r="155" spans="1:10" ht="13.5">
      <c r="A155" s="42">
        <v>495</v>
      </c>
      <c r="B155" s="56" t="s">
        <v>502</v>
      </c>
      <c r="C155" s="42"/>
      <c r="D155" s="42">
        <v>1</v>
      </c>
      <c r="E155" s="42">
        <v>6</v>
      </c>
      <c r="F155" s="42">
        <v>5</v>
      </c>
      <c r="G155" s="160"/>
      <c r="H155" s="161"/>
      <c r="I155" s="162"/>
      <c r="J155" s="95"/>
    </row>
    <row r="156" spans="1:10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160">
        <f>+G91+G118+G121+G129+G130+G154+G155</f>
        <v>19575313.780000001</v>
      </c>
      <c r="H156" s="161"/>
      <c r="I156" s="162"/>
      <c r="J156" s="94">
        <v>19987487.780000001</v>
      </c>
    </row>
    <row r="157" spans="1:10">
      <c r="A157" s="42">
        <v>89</v>
      </c>
      <c r="B157" s="5" t="s">
        <v>503</v>
      </c>
      <c r="C157" s="42"/>
      <c r="D157" s="42">
        <v>1</v>
      </c>
      <c r="E157" s="42">
        <v>6</v>
      </c>
      <c r="F157" s="42">
        <v>7</v>
      </c>
      <c r="G157" s="168"/>
      <c r="H157" s="169"/>
      <c r="I157" s="170"/>
      <c r="J157" s="95"/>
    </row>
    <row r="158" spans="1:10" ht="13.5">
      <c r="A158" s="42"/>
      <c r="B158" s="5" t="s">
        <v>504</v>
      </c>
      <c r="C158" s="42"/>
      <c r="D158" s="42">
        <v>1</v>
      </c>
      <c r="E158" s="42">
        <v>6</v>
      </c>
      <c r="F158" s="42">
        <v>8</v>
      </c>
      <c r="G158" s="160">
        <f>+G156+G157</f>
        <v>19575313.780000001</v>
      </c>
      <c r="H158" s="161"/>
      <c r="I158" s="162"/>
      <c r="J158" s="94">
        <v>19987487.780000001</v>
      </c>
    </row>
    <row r="161" spans="2:10">
      <c r="B161" s="114" t="s">
        <v>330</v>
      </c>
      <c r="C161" s="114"/>
      <c r="E161" s="33"/>
      <c r="F161" s="33"/>
      <c r="G161" s="33"/>
      <c r="H161" s="33"/>
      <c r="J161" s="48" t="s">
        <v>331</v>
      </c>
    </row>
    <row r="162" spans="2:10">
      <c r="B162" s="114" t="s">
        <v>332</v>
      </c>
      <c r="C162" s="114"/>
      <c r="E162" s="33"/>
      <c r="F162" s="33"/>
      <c r="G162" s="33"/>
      <c r="H162" s="33"/>
      <c r="I162" s="48" t="s">
        <v>333</v>
      </c>
      <c r="J162" s="30" t="s">
        <v>334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G85: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G8" sqref="G8"/>
    </sheetView>
  </sheetViews>
  <sheetFormatPr defaultRowHeight="12.7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7.42578125" style="30" customWidth="1"/>
    <col min="7" max="7" width="2.85546875" style="30" customWidth="1"/>
    <col min="8" max="8" width="12.7109375" style="30" customWidth="1"/>
    <col min="9" max="9" width="16" style="30" customWidth="1"/>
    <col min="10" max="16384" width="9.140625" style="30"/>
  </cols>
  <sheetData>
    <row r="1" spans="1:9" ht="13.5">
      <c r="I1" s="3" t="s">
        <v>122</v>
      </c>
    </row>
    <row r="2" spans="1:9" ht="13.5">
      <c r="I2" s="4" t="s">
        <v>156</v>
      </c>
    </row>
    <row r="3" spans="1:9">
      <c r="A3" s="81" t="s">
        <v>335</v>
      </c>
      <c r="B3" s="173"/>
      <c r="C3" s="174"/>
      <c r="D3" s="174"/>
      <c r="E3" s="174"/>
      <c r="F3" s="174"/>
      <c r="G3" s="174"/>
      <c r="H3" s="174"/>
      <c r="I3" s="175"/>
    </row>
    <row r="4" spans="1:9">
      <c r="A4" s="81" t="s">
        <v>176</v>
      </c>
      <c r="B4" s="173"/>
      <c r="C4" s="174"/>
      <c r="D4" s="174"/>
      <c r="E4" s="174"/>
      <c r="F4" s="174"/>
      <c r="G4" s="174"/>
      <c r="H4" s="174"/>
      <c r="I4" s="175"/>
    </row>
    <row r="5" spans="1:9">
      <c r="A5" s="81" t="s">
        <v>177</v>
      </c>
      <c r="B5" s="173"/>
      <c r="C5" s="174"/>
      <c r="D5" s="174"/>
      <c r="E5" s="174"/>
      <c r="F5" s="174"/>
      <c r="G5" s="174"/>
      <c r="H5" s="174"/>
      <c r="I5" s="175"/>
    </row>
    <row r="6" spans="1:9">
      <c r="A6" s="81" t="s">
        <v>178</v>
      </c>
      <c r="B6" s="173"/>
      <c r="C6" s="174"/>
      <c r="D6" s="174"/>
      <c r="E6" s="174"/>
      <c r="F6" s="174"/>
      <c r="G6" s="174"/>
      <c r="H6" s="174"/>
      <c r="I6" s="175"/>
    </row>
    <row r="7" spans="1:9">
      <c r="A7" s="81" t="s">
        <v>179</v>
      </c>
      <c r="B7" s="173"/>
      <c r="C7" s="174"/>
      <c r="D7" s="174"/>
      <c r="E7" s="174"/>
      <c r="F7" s="174"/>
      <c r="G7" s="174"/>
      <c r="H7" s="174"/>
      <c r="I7" s="175"/>
    </row>
    <row r="8" spans="1:9">
      <c r="F8" s="46"/>
      <c r="G8" s="46"/>
      <c r="H8" s="46"/>
      <c r="I8" s="46"/>
    </row>
    <row r="10" spans="1:9" ht="13.5" thickBot="1">
      <c r="A10" s="188" t="s">
        <v>507</v>
      </c>
      <c r="B10" s="188"/>
      <c r="C10" s="188"/>
      <c r="D10" s="188"/>
      <c r="E10" s="188"/>
      <c r="F10" s="188"/>
      <c r="G10" s="188"/>
      <c r="H10" s="188"/>
      <c r="I10" s="188"/>
    </row>
    <row r="11" spans="1:9" ht="14.25" thickTop="1" thickBot="1">
      <c r="A11" s="191" t="s">
        <v>508</v>
      </c>
      <c r="B11" s="191"/>
      <c r="C11" s="191"/>
      <c r="D11" s="191"/>
      <c r="E11" s="191"/>
      <c r="F11" s="191"/>
      <c r="G11" s="191"/>
      <c r="H11" s="191"/>
      <c r="I11" s="191"/>
    </row>
    <row r="12" spans="1:9" ht="13.5" thickTop="1">
      <c r="A12" s="60"/>
      <c r="B12" s="60"/>
      <c r="C12" s="60"/>
      <c r="D12" s="60"/>
      <c r="E12" s="60"/>
      <c r="F12" s="60"/>
      <c r="G12" s="60"/>
      <c r="H12" s="60"/>
    </row>
    <row r="13" spans="1:9">
      <c r="B13" s="114" t="s">
        <v>663</v>
      </c>
      <c r="C13" s="114"/>
      <c r="D13" s="114"/>
      <c r="E13" s="114"/>
      <c r="F13" s="114"/>
      <c r="G13" s="114"/>
      <c r="H13" s="114"/>
    </row>
    <row r="15" spans="1:9">
      <c r="I15" s="61" t="s">
        <v>509</v>
      </c>
    </row>
    <row r="16" spans="1:9" ht="12.75" customHeight="1">
      <c r="A16" s="117" t="s">
        <v>612</v>
      </c>
      <c r="B16" s="189" t="s">
        <v>510</v>
      </c>
      <c r="C16" s="190" t="s">
        <v>182</v>
      </c>
      <c r="D16" s="189" t="s">
        <v>511</v>
      </c>
      <c r="E16" s="189" t="s">
        <v>512</v>
      </c>
      <c r="F16" s="189"/>
      <c r="G16" s="189"/>
      <c r="H16" s="189" t="s">
        <v>338</v>
      </c>
      <c r="I16" s="189"/>
    </row>
    <row r="17" spans="1:9" ht="12.75" customHeight="1">
      <c r="A17" s="182"/>
      <c r="B17" s="189"/>
      <c r="C17" s="190"/>
      <c r="D17" s="189"/>
      <c r="E17" s="189"/>
      <c r="F17" s="189"/>
      <c r="G17" s="189"/>
      <c r="H17" s="189"/>
      <c r="I17" s="189"/>
    </row>
    <row r="18" spans="1:9">
      <c r="A18" s="182"/>
      <c r="B18" s="189"/>
      <c r="C18" s="190"/>
      <c r="D18" s="189"/>
      <c r="E18" s="189"/>
      <c r="F18" s="189"/>
      <c r="G18" s="189"/>
      <c r="H18" s="189"/>
      <c r="I18" s="189"/>
    </row>
    <row r="19" spans="1:9" ht="25.5" customHeight="1">
      <c r="A19" s="182"/>
      <c r="B19" s="189"/>
      <c r="C19" s="190"/>
      <c r="D19" s="189"/>
      <c r="E19" s="189"/>
      <c r="F19" s="189"/>
      <c r="G19" s="189"/>
      <c r="H19" s="189" t="s">
        <v>513</v>
      </c>
      <c r="I19" s="189" t="s">
        <v>514</v>
      </c>
    </row>
    <row r="20" spans="1:9">
      <c r="A20" s="183"/>
      <c r="B20" s="189"/>
      <c r="C20" s="190"/>
      <c r="D20" s="189"/>
      <c r="E20" s="189"/>
      <c r="F20" s="189"/>
      <c r="G20" s="189"/>
      <c r="H20" s="189"/>
      <c r="I20" s="189"/>
    </row>
    <row r="21" spans="1:9">
      <c r="A21" s="42">
        <v>1</v>
      </c>
      <c r="B21" s="42">
        <v>2</v>
      </c>
      <c r="C21" s="42">
        <v>3</v>
      </c>
      <c r="D21" s="42">
        <v>4</v>
      </c>
      <c r="E21" s="130">
        <v>5</v>
      </c>
      <c r="F21" s="130"/>
      <c r="G21" s="130"/>
      <c r="H21" s="42">
        <v>6</v>
      </c>
      <c r="I21" s="42">
        <v>7</v>
      </c>
    </row>
    <row r="22" spans="1:9" ht="27" customHeight="1">
      <c r="A22" s="42"/>
      <c r="B22" s="62" t="s">
        <v>515</v>
      </c>
      <c r="C22" s="42"/>
      <c r="D22" s="42"/>
      <c r="E22" s="130"/>
      <c r="F22" s="130"/>
      <c r="G22" s="130"/>
      <c r="H22" s="42"/>
      <c r="I22" s="42"/>
    </row>
    <row r="23" spans="1:9" ht="15" customHeight="1">
      <c r="A23" s="42" t="s">
        <v>516</v>
      </c>
      <c r="B23" s="56" t="s">
        <v>517</v>
      </c>
      <c r="C23" s="42"/>
      <c r="D23" s="42"/>
      <c r="E23" s="42">
        <v>4</v>
      </c>
      <c r="F23" s="42">
        <v>0</v>
      </c>
      <c r="G23" s="42">
        <v>1</v>
      </c>
      <c r="H23" s="42"/>
      <c r="I23" s="42"/>
    </row>
    <row r="24" spans="1:9" ht="13.5" customHeight="1">
      <c r="A24" s="42"/>
      <c r="B24" s="5" t="s">
        <v>518</v>
      </c>
      <c r="C24" s="42"/>
      <c r="D24" s="42"/>
      <c r="E24" s="42"/>
      <c r="F24" s="42"/>
      <c r="G24" s="42"/>
      <c r="H24" s="42"/>
      <c r="I24" s="42"/>
    </row>
    <row r="25" spans="1:9" ht="26.25" customHeight="1">
      <c r="A25" s="42" t="s">
        <v>519</v>
      </c>
      <c r="B25" s="5" t="s">
        <v>520</v>
      </c>
      <c r="C25" s="42"/>
      <c r="D25" s="42" t="s">
        <v>167</v>
      </c>
      <c r="E25" s="42"/>
      <c r="F25" s="42"/>
      <c r="G25" s="42"/>
      <c r="H25" s="42"/>
      <c r="I25" s="42"/>
    </row>
    <row r="26" spans="1:9" ht="15.75" customHeight="1">
      <c r="A26" s="42" t="s">
        <v>521</v>
      </c>
      <c r="B26" s="5" t="s">
        <v>168</v>
      </c>
      <c r="C26" s="42"/>
      <c r="D26" s="42" t="s">
        <v>522</v>
      </c>
      <c r="E26" s="42"/>
      <c r="F26" s="42"/>
      <c r="G26" s="42"/>
      <c r="H26" s="42"/>
      <c r="I26" s="42"/>
    </row>
    <row r="27" spans="1:9" ht="27" customHeight="1">
      <c r="A27" s="42" t="s">
        <v>523</v>
      </c>
      <c r="B27" s="5" t="s">
        <v>524</v>
      </c>
      <c r="C27" s="42"/>
      <c r="D27" s="42" t="s">
        <v>167</v>
      </c>
      <c r="E27" s="42"/>
      <c r="F27" s="42"/>
      <c r="G27" s="42"/>
      <c r="H27" s="42"/>
      <c r="I27" s="42"/>
    </row>
    <row r="28" spans="1:9" ht="15.75" customHeight="1">
      <c r="A28" s="42" t="s">
        <v>525</v>
      </c>
      <c r="B28" s="5" t="s">
        <v>169</v>
      </c>
      <c r="C28" s="42"/>
      <c r="D28" s="42" t="s">
        <v>522</v>
      </c>
      <c r="E28" s="42"/>
      <c r="F28" s="42"/>
      <c r="G28" s="42"/>
      <c r="H28" s="42"/>
      <c r="I28" s="42"/>
    </row>
    <row r="29" spans="1:9" ht="15.75" customHeight="1">
      <c r="A29" s="42" t="s">
        <v>526</v>
      </c>
      <c r="B29" s="5" t="s">
        <v>527</v>
      </c>
      <c r="C29" s="42"/>
      <c r="D29" s="42" t="s">
        <v>522</v>
      </c>
      <c r="E29" s="42"/>
      <c r="F29" s="42"/>
      <c r="G29" s="42"/>
      <c r="H29" s="42"/>
      <c r="I29" s="42"/>
    </row>
    <row r="30" spans="1:9" ht="13.5" customHeight="1">
      <c r="A30" s="42" t="s">
        <v>528</v>
      </c>
      <c r="B30" s="5" t="s">
        <v>529</v>
      </c>
      <c r="C30" s="42"/>
      <c r="D30" s="42" t="s">
        <v>522</v>
      </c>
      <c r="E30" s="42"/>
      <c r="F30" s="42"/>
      <c r="G30" s="42"/>
      <c r="H30" s="42"/>
      <c r="I30" s="42"/>
    </row>
    <row r="31" spans="1:9" ht="26.25" customHeight="1">
      <c r="A31" s="42" t="s">
        <v>530</v>
      </c>
      <c r="B31" s="5" t="s">
        <v>531</v>
      </c>
      <c r="C31" s="42"/>
      <c r="D31" s="42" t="s">
        <v>522</v>
      </c>
      <c r="E31" s="42"/>
      <c r="F31" s="42"/>
      <c r="G31" s="42"/>
      <c r="H31" s="42"/>
      <c r="I31" s="42"/>
    </row>
    <row r="32" spans="1:9" ht="15.75" customHeight="1">
      <c r="A32" s="58" t="s">
        <v>532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42"/>
      <c r="I32" s="42"/>
    </row>
    <row r="33" spans="1:9" ht="12.75" customHeight="1">
      <c r="A33" s="42" t="s">
        <v>533</v>
      </c>
      <c r="B33" s="5" t="s">
        <v>170</v>
      </c>
      <c r="C33" s="42"/>
      <c r="D33" s="42" t="s">
        <v>522</v>
      </c>
      <c r="E33" s="42"/>
      <c r="F33" s="42"/>
      <c r="G33" s="42"/>
      <c r="H33" s="42"/>
      <c r="I33" s="42"/>
    </row>
    <row r="34" spans="1:9" ht="13.5" customHeight="1">
      <c r="A34" s="42" t="s">
        <v>534</v>
      </c>
      <c r="B34" s="5" t="s">
        <v>171</v>
      </c>
      <c r="C34" s="42"/>
      <c r="D34" s="42" t="s">
        <v>522</v>
      </c>
      <c r="E34" s="42"/>
      <c r="F34" s="42"/>
      <c r="G34" s="42"/>
      <c r="H34" s="42"/>
      <c r="I34" s="42"/>
    </row>
    <row r="35" spans="1:9" ht="14.25" customHeight="1">
      <c r="A35" s="42" t="s">
        <v>535</v>
      </c>
      <c r="B35" s="5" t="s">
        <v>536</v>
      </c>
      <c r="C35" s="42"/>
      <c r="D35" s="42" t="s">
        <v>522</v>
      </c>
      <c r="E35" s="42"/>
      <c r="F35" s="42"/>
      <c r="G35" s="42"/>
      <c r="H35" s="42"/>
      <c r="I35" s="42"/>
    </row>
    <row r="36" spans="1:9" ht="14.25" customHeight="1">
      <c r="A36" s="42" t="s">
        <v>537</v>
      </c>
      <c r="B36" s="5" t="s">
        <v>172</v>
      </c>
      <c r="C36" s="42"/>
      <c r="D36" s="42" t="s">
        <v>522</v>
      </c>
      <c r="E36" s="42"/>
      <c r="F36" s="42"/>
      <c r="G36" s="42"/>
      <c r="H36" s="42"/>
      <c r="I36" s="42"/>
    </row>
    <row r="37" spans="1:9" ht="14.25" customHeight="1">
      <c r="A37" s="42" t="s">
        <v>538</v>
      </c>
      <c r="B37" s="5" t="s">
        <v>539</v>
      </c>
      <c r="C37" s="42"/>
      <c r="D37" s="42" t="s">
        <v>522</v>
      </c>
      <c r="E37" s="42"/>
      <c r="F37" s="42"/>
      <c r="G37" s="42"/>
      <c r="H37" s="42"/>
      <c r="I37" s="42"/>
    </row>
    <row r="38" spans="1:9" ht="13.5" customHeight="1">
      <c r="A38" s="42" t="s">
        <v>540</v>
      </c>
      <c r="B38" s="5" t="s">
        <v>173</v>
      </c>
      <c r="C38" s="42"/>
      <c r="D38" s="42" t="s">
        <v>522</v>
      </c>
      <c r="E38" s="42"/>
      <c r="F38" s="42"/>
      <c r="G38" s="42"/>
      <c r="H38" s="42"/>
      <c r="I38" s="42"/>
    </row>
    <row r="39" spans="1:9" ht="15" customHeight="1">
      <c r="A39" s="42" t="s">
        <v>541</v>
      </c>
      <c r="B39" s="5" t="s">
        <v>174</v>
      </c>
      <c r="C39" s="42"/>
      <c r="D39" s="42" t="s">
        <v>522</v>
      </c>
      <c r="E39" s="42"/>
      <c r="F39" s="42"/>
      <c r="G39" s="42"/>
      <c r="H39" s="42"/>
      <c r="I39" s="42"/>
    </row>
    <row r="40" spans="1:9" ht="15.75" customHeight="1">
      <c r="A40" s="58" t="s">
        <v>542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42"/>
      <c r="I40" s="42"/>
    </row>
    <row r="41" spans="1:9" ht="15.75" customHeight="1">
      <c r="A41" s="58" t="s">
        <v>543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42"/>
      <c r="I41" s="42"/>
    </row>
    <row r="42" spans="1:9" ht="15" customHeight="1">
      <c r="A42" s="42"/>
      <c r="B42" s="5" t="s">
        <v>544</v>
      </c>
      <c r="C42" s="42"/>
      <c r="D42" s="42"/>
      <c r="E42" s="42"/>
      <c r="F42" s="42"/>
      <c r="G42" s="42"/>
      <c r="H42" s="42"/>
      <c r="I42" s="42"/>
    </row>
    <row r="43" spans="1:9" ht="15" customHeight="1">
      <c r="A43" s="58" t="s">
        <v>545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42"/>
      <c r="I43" s="42"/>
    </row>
    <row r="44" spans="1:9" ht="17.25" customHeight="1">
      <c r="A44" s="42" t="s">
        <v>546</v>
      </c>
      <c r="B44" s="5" t="s">
        <v>547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42"/>
      <c r="I44" s="42"/>
    </row>
    <row r="45" spans="1:9" ht="15.75" customHeight="1">
      <c r="A45" s="42" t="s">
        <v>548</v>
      </c>
      <c r="B45" s="5" t="s">
        <v>549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42"/>
      <c r="I45" s="42"/>
    </row>
    <row r="46" spans="1:9" ht="15" customHeight="1">
      <c r="A46" s="42" t="s">
        <v>550</v>
      </c>
      <c r="B46" s="5" t="s">
        <v>551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42"/>
      <c r="I46" s="42"/>
    </row>
    <row r="47" spans="1:9" ht="12.75" customHeight="1">
      <c r="A47" s="42" t="s">
        <v>552</v>
      </c>
      <c r="B47" s="5" t="s">
        <v>553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42"/>
      <c r="I47" s="42"/>
    </row>
    <row r="48" spans="1:9" ht="12.75" customHeight="1">
      <c r="A48" s="42" t="s">
        <v>554</v>
      </c>
      <c r="B48" s="5" t="s">
        <v>555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42"/>
      <c r="I48" s="42"/>
    </row>
    <row r="49" spans="1:9" ht="13.5" customHeight="1">
      <c r="A49" s="42" t="s">
        <v>556</v>
      </c>
      <c r="B49" s="5" t="s">
        <v>557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42"/>
      <c r="I49" s="42"/>
    </row>
    <row r="50" spans="1:9" ht="15.75" customHeight="1">
      <c r="A50" s="58" t="s">
        <v>558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42"/>
      <c r="I50" s="42"/>
    </row>
    <row r="51" spans="1:9" ht="15" customHeight="1">
      <c r="A51" s="42" t="s">
        <v>559</v>
      </c>
      <c r="B51" s="5" t="s">
        <v>560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42"/>
      <c r="I51" s="42"/>
    </row>
    <row r="52" spans="1:9" ht="13.5" customHeight="1">
      <c r="A52" s="42" t="s">
        <v>561</v>
      </c>
      <c r="B52" s="5" t="s">
        <v>562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42"/>
      <c r="I52" s="42"/>
    </row>
    <row r="53" spans="1:9" ht="14.25" customHeight="1">
      <c r="A53" s="42" t="s">
        <v>563</v>
      </c>
      <c r="B53" s="5" t="s">
        <v>564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42"/>
      <c r="I53" s="42"/>
    </row>
    <row r="54" spans="1:9" ht="16.5" customHeight="1">
      <c r="A54" s="42" t="s">
        <v>565</v>
      </c>
      <c r="B54" s="5" t="s">
        <v>566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42"/>
      <c r="I54" s="42"/>
    </row>
    <row r="55" spans="1:9" ht="15.75" customHeight="1">
      <c r="A55" s="58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42"/>
      <c r="I55" s="42"/>
    </row>
    <row r="56" spans="1:9" ht="14.25" customHeight="1">
      <c r="A56" s="58" t="s">
        <v>567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42"/>
      <c r="I56" s="42"/>
    </row>
    <row r="57" spans="1:9" ht="27" customHeight="1">
      <c r="A57" s="42"/>
      <c r="B57" s="5" t="s">
        <v>568</v>
      </c>
      <c r="C57" s="42"/>
      <c r="D57" s="42"/>
      <c r="E57" s="42"/>
      <c r="F57" s="42"/>
      <c r="G57" s="42"/>
      <c r="H57" s="42"/>
      <c r="I57" s="42"/>
    </row>
    <row r="58" spans="1:9" ht="14.25" customHeight="1">
      <c r="A58" s="58" t="s">
        <v>569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42"/>
      <c r="I58" s="42"/>
    </row>
    <row r="59" spans="1:9" ht="13.5" customHeight="1">
      <c r="A59" s="42" t="s">
        <v>570</v>
      </c>
      <c r="B59" s="5" t="s">
        <v>571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42"/>
      <c r="I59" s="42"/>
    </row>
    <row r="60" spans="1:9" ht="12.75" customHeight="1">
      <c r="A60" s="42" t="s">
        <v>572</v>
      </c>
      <c r="B60" s="5" t="s">
        <v>573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42"/>
      <c r="I60" s="42"/>
    </row>
    <row r="61" spans="1:9" ht="12.75" customHeight="1">
      <c r="A61" s="42" t="s">
        <v>574</v>
      </c>
      <c r="B61" s="5" t="s">
        <v>575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42"/>
      <c r="I61" s="42"/>
    </row>
    <row r="62" spans="1:9" ht="27.75" customHeight="1">
      <c r="A62" s="42" t="s">
        <v>576</v>
      </c>
      <c r="B62" s="5" t="s">
        <v>577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42"/>
      <c r="I62" s="42"/>
    </row>
    <row r="63" spans="1:9" ht="14.25" customHeight="1">
      <c r="A63" s="58" t="s">
        <v>578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42"/>
      <c r="I63" s="42"/>
    </row>
    <row r="64" spans="1:9" ht="12.75" customHeight="1">
      <c r="A64" s="42" t="s">
        <v>579</v>
      </c>
      <c r="B64" s="5" t="s">
        <v>580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42"/>
      <c r="I64" s="42"/>
    </row>
    <row r="65" spans="1:9" ht="15.75" customHeight="1">
      <c r="A65" s="42" t="s">
        <v>581</v>
      </c>
      <c r="B65" s="5" t="s">
        <v>582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42"/>
      <c r="I65" s="42"/>
    </row>
    <row r="66" spans="1:9" ht="14.25" customHeight="1">
      <c r="A66" s="42" t="s">
        <v>583</v>
      </c>
      <c r="B66" s="5" t="s">
        <v>584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42"/>
      <c r="I66" s="42"/>
    </row>
    <row r="67" spans="1:9" ht="12" customHeight="1">
      <c r="A67" s="42" t="s">
        <v>585</v>
      </c>
      <c r="B67" s="5" t="s">
        <v>586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42"/>
      <c r="I67" s="42"/>
    </row>
    <row r="68" spans="1:9" ht="13.5" customHeight="1">
      <c r="A68" s="42" t="s">
        <v>587</v>
      </c>
      <c r="B68" s="5" t="s">
        <v>588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42"/>
      <c r="I68" s="42"/>
    </row>
    <row r="69" spans="1:9" ht="27" customHeight="1">
      <c r="A69" s="42" t="s">
        <v>589</v>
      </c>
      <c r="B69" s="5" t="s">
        <v>590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42"/>
      <c r="I69" s="42"/>
    </row>
    <row r="70" spans="1:9" ht="14.25" customHeight="1">
      <c r="A70" s="58" t="s">
        <v>591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42"/>
      <c r="I70" s="42"/>
    </row>
    <row r="71" spans="1:9" ht="14.25" customHeight="1">
      <c r="A71" s="58" t="s">
        <v>592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42"/>
      <c r="I71" s="42"/>
    </row>
    <row r="72" spans="1:9" ht="13.5" customHeight="1">
      <c r="A72" s="58" t="s">
        <v>593</v>
      </c>
      <c r="B72" s="5" t="s">
        <v>594</v>
      </c>
      <c r="C72" s="42"/>
      <c r="D72" s="42"/>
      <c r="E72" s="42">
        <v>4</v>
      </c>
      <c r="F72" s="42">
        <v>3</v>
      </c>
      <c r="G72" s="42">
        <v>3</v>
      </c>
      <c r="H72" s="42"/>
      <c r="I72" s="42"/>
    </row>
    <row r="73" spans="1:9" ht="14.25" customHeight="1">
      <c r="A73" s="58" t="s">
        <v>595</v>
      </c>
      <c r="B73" s="5" t="s">
        <v>596</v>
      </c>
      <c r="C73" s="42"/>
      <c r="D73" s="42"/>
      <c r="E73" s="42">
        <v>4</v>
      </c>
      <c r="F73" s="42">
        <v>3</v>
      </c>
      <c r="G73" s="42">
        <v>4</v>
      </c>
      <c r="H73" s="42"/>
      <c r="I73" s="42"/>
    </row>
    <row r="74" spans="1:9" ht="12.75" customHeight="1">
      <c r="A74" s="58" t="s">
        <v>597</v>
      </c>
      <c r="B74" s="5" t="s">
        <v>598</v>
      </c>
      <c r="C74" s="42"/>
      <c r="D74" s="42"/>
      <c r="E74" s="42">
        <v>4</v>
      </c>
      <c r="F74" s="42">
        <v>3</v>
      </c>
      <c r="G74" s="42">
        <v>5</v>
      </c>
      <c r="H74" s="42"/>
      <c r="I74" s="42"/>
    </row>
    <row r="75" spans="1:9" ht="13.5" customHeight="1">
      <c r="A75" s="58" t="s">
        <v>599</v>
      </c>
      <c r="B75" s="5" t="s">
        <v>600</v>
      </c>
      <c r="C75" s="42"/>
      <c r="D75" s="42"/>
      <c r="E75" s="42">
        <v>4</v>
      </c>
      <c r="F75" s="42">
        <v>3</v>
      </c>
      <c r="G75" s="42">
        <v>6</v>
      </c>
      <c r="H75" s="42"/>
      <c r="I75" s="42"/>
    </row>
    <row r="76" spans="1:9" ht="13.5" customHeight="1">
      <c r="A76" s="58" t="s">
        <v>601</v>
      </c>
      <c r="B76" s="5" t="s">
        <v>602</v>
      </c>
      <c r="C76" s="42"/>
      <c r="D76" s="42"/>
      <c r="E76" s="42">
        <v>4</v>
      </c>
      <c r="F76" s="42">
        <v>3</v>
      </c>
      <c r="G76" s="42">
        <v>7</v>
      </c>
      <c r="H76" s="42"/>
      <c r="I76" s="42"/>
    </row>
    <row r="77" spans="1:9" ht="14.25" customHeight="1">
      <c r="A77" s="58" t="s">
        <v>603</v>
      </c>
      <c r="B77" s="5" t="s">
        <v>604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42"/>
      <c r="I77" s="42"/>
    </row>
    <row r="78" spans="1:9" ht="15" customHeight="1">
      <c r="A78" s="58" t="s">
        <v>605</v>
      </c>
      <c r="B78" s="5" t="s">
        <v>606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42"/>
      <c r="I78" s="42"/>
    </row>
    <row r="79" spans="1:9" ht="26.25" customHeight="1">
      <c r="A79" s="58" t="s">
        <v>607</v>
      </c>
      <c r="B79" s="5" t="s">
        <v>608</v>
      </c>
      <c r="C79" s="42"/>
      <c r="D79" s="42"/>
      <c r="E79" s="42">
        <v>4</v>
      </c>
      <c r="F79" s="42">
        <v>4</v>
      </c>
      <c r="G79" s="42">
        <v>0</v>
      </c>
      <c r="H79" s="42"/>
      <c r="I79" s="42"/>
    </row>
    <row r="81" spans="1:9" ht="13.5">
      <c r="A81" s="63" t="s">
        <v>609</v>
      </c>
      <c r="B81" s="64" t="s">
        <v>610</v>
      </c>
      <c r="I81" s="30" t="s">
        <v>331</v>
      </c>
    </row>
    <row r="82" spans="1:9" ht="13.5">
      <c r="A82" s="63" t="s">
        <v>611</v>
      </c>
      <c r="B82" s="64" t="s">
        <v>610</v>
      </c>
      <c r="E82" s="46"/>
      <c r="F82" s="46"/>
      <c r="H82" s="30" t="s">
        <v>333</v>
      </c>
      <c r="I82" s="53"/>
    </row>
  </sheetData>
  <mergeCells count="18"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N69" sqref="N69"/>
    </sheetView>
  </sheetViews>
  <sheetFormatPr defaultRowHeight="12.75"/>
  <cols>
    <col min="1" max="1" width="15.28515625" style="30" customWidth="1"/>
    <col min="2" max="2" width="40.7109375" style="30" customWidth="1"/>
    <col min="3" max="3" width="9.140625" style="30"/>
    <col min="4" max="4" width="2.5703125" style="30" customWidth="1"/>
    <col min="5" max="6" width="2.85546875" style="30" customWidth="1"/>
    <col min="7" max="7" width="15.140625" style="30" customWidth="1"/>
    <col min="8" max="8" width="15.85546875" style="30" customWidth="1"/>
    <col min="9" max="16384" width="9.140625" style="30"/>
  </cols>
  <sheetData>
    <row r="1" spans="1:12" ht="13.5">
      <c r="H1" s="3" t="s">
        <v>122</v>
      </c>
    </row>
    <row r="2" spans="1:12" ht="13.5">
      <c r="H2" s="4" t="s">
        <v>158</v>
      </c>
    </row>
    <row r="3" spans="1:12">
      <c r="A3" s="81" t="s">
        <v>335</v>
      </c>
      <c r="B3" s="97" t="s">
        <v>652</v>
      </c>
      <c r="C3" s="97"/>
      <c r="D3" s="97"/>
      <c r="E3" s="97"/>
      <c r="F3" s="97"/>
      <c r="G3" s="97"/>
      <c r="H3" s="97"/>
      <c r="I3" s="32"/>
      <c r="L3" s="46"/>
    </row>
    <row r="4" spans="1:12">
      <c r="A4" s="81" t="s">
        <v>176</v>
      </c>
      <c r="B4" s="173" t="s">
        <v>653</v>
      </c>
      <c r="C4" s="174"/>
      <c r="D4" s="174"/>
      <c r="E4" s="174"/>
      <c r="F4" s="174"/>
      <c r="G4" s="174"/>
      <c r="H4" s="175"/>
      <c r="I4" s="32"/>
    </row>
    <row r="5" spans="1:12">
      <c r="A5" s="81" t="s">
        <v>177</v>
      </c>
      <c r="B5" s="178"/>
      <c r="C5" s="178"/>
      <c r="D5" s="178"/>
      <c r="E5" s="178"/>
      <c r="F5" s="178"/>
      <c r="G5" s="178"/>
      <c r="H5" s="178"/>
      <c r="I5" s="65"/>
    </row>
    <row r="6" spans="1:12">
      <c r="A6" s="81" t="s">
        <v>179</v>
      </c>
      <c r="B6" s="178"/>
      <c r="C6" s="178"/>
      <c r="D6" s="178"/>
      <c r="E6" s="178"/>
      <c r="F6" s="178"/>
      <c r="G6" s="178"/>
      <c r="H6" s="178"/>
      <c r="I6" s="32"/>
    </row>
    <row r="7" spans="1:12">
      <c r="F7" s="46"/>
      <c r="G7" s="46"/>
      <c r="H7" s="46"/>
      <c r="I7" s="46"/>
    </row>
    <row r="9" spans="1:12" ht="13.5" thickBot="1">
      <c r="A9" s="199" t="s">
        <v>507</v>
      </c>
      <c r="B9" s="199"/>
      <c r="C9" s="199"/>
      <c r="D9" s="199"/>
      <c r="E9" s="199"/>
      <c r="F9" s="199"/>
      <c r="G9" s="199"/>
      <c r="H9" s="199"/>
      <c r="I9" s="66"/>
    </row>
    <row r="10" spans="1:12" ht="14.25" thickTop="1" thickBot="1">
      <c r="A10" s="198" t="s">
        <v>649</v>
      </c>
      <c r="B10" s="198"/>
      <c r="C10" s="198"/>
      <c r="D10" s="198"/>
      <c r="E10" s="198"/>
      <c r="F10" s="198"/>
      <c r="G10" s="198"/>
      <c r="H10" s="198"/>
      <c r="I10" s="67"/>
    </row>
    <row r="11" spans="1:12" ht="13.5" thickTop="1">
      <c r="B11" s="114"/>
      <c r="C11" s="114"/>
      <c r="D11" s="114"/>
      <c r="E11" s="114"/>
      <c r="F11" s="114"/>
      <c r="G11" s="114"/>
      <c r="H11" s="114"/>
    </row>
    <row r="12" spans="1:12" ht="13.5">
      <c r="B12" s="192" t="s">
        <v>655</v>
      </c>
      <c r="C12" s="192"/>
      <c r="D12" s="192"/>
      <c r="E12" s="192"/>
      <c r="F12" s="192"/>
    </row>
    <row r="14" spans="1:12">
      <c r="H14" s="61" t="s">
        <v>613</v>
      </c>
    </row>
    <row r="15" spans="1:12">
      <c r="A15" s="117" t="s">
        <v>117</v>
      </c>
      <c r="B15" s="117" t="s">
        <v>510</v>
      </c>
      <c r="C15" s="117" t="s">
        <v>182</v>
      </c>
      <c r="D15" s="193" t="s">
        <v>512</v>
      </c>
      <c r="E15" s="153"/>
      <c r="F15" s="154"/>
      <c r="G15" s="130" t="s">
        <v>338</v>
      </c>
      <c r="H15" s="130"/>
    </row>
    <row r="16" spans="1:12">
      <c r="A16" s="182"/>
      <c r="B16" s="182"/>
      <c r="C16" s="182"/>
      <c r="D16" s="194"/>
      <c r="E16" s="195"/>
      <c r="F16" s="196"/>
      <c r="G16" s="130"/>
      <c r="H16" s="130"/>
    </row>
    <row r="17" spans="1:8">
      <c r="A17" s="182"/>
      <c r="B17" s="182"/>
      <c r="C17" s="182"/>
      <c r="D17" s="194"/>
      <c r="E17" s="195"/>
      <c r="F17" s="196"/>
      <c r="G17" s="130"/>
      <c r="H17" s="130"/>
    </row>
    <row r="18" spans="1:8">
      <c r="A18" s="182"/>
      <c r="B18" s="182"/>
      <c r="C18" s="182"/>
      <c r="D18" s="194"/>
      <c r="E18" s="195"/>
      <c r="F18" s="196"/>
      <c r="G18" s="117" t="s">
        <v>513</v>
      </c>
      <c r="H18" s="117" t="s">
        <v>514</v>
      </c>
    </row>
    <row r="19" spans="1:8">
      <c r="A19" s="183"/>
      <c r="B19" s="183"/>
      <c r="C19" s="183"/>
      <c r="D19" s="197"/>
      <c r="E19" s="155"/>
      <c r="F19" s="156"/>
      <c r="G19" s="183"/>
      <c r="H19" s="183"/>
    </row>
    <row r="20" spans="1:8">
      <c r="A20" s="42">
        <v>1</v>
      </c>
      <c r="B20" s="42">
        <v>2</v>
      </c>
      <c r="C20" s="42">
        <v>3</v>
      </c>
      <c r="D20" s="130">
        <v>4</v>
      </c>
      <c r="E20" s="130"/>
      <c r="F20" s="130"/>
      <c r="G20" s="42">
        <v>5</v>
      </c>
      <c r="H20" s="42">
        <v>6</v>
      </c>
    </row>
    <row r="21" spans="1:8" ht="29.25" customHeight="1">
      <c r="A21" s="42" t="s">
        <v>614</v>
      </c>
      <c r="B21" s="5" t="s">
        <v>615</v>
      </c>
      <c r="C21" s="42"/>
      <c r="D21" s="130"/>
      <c r="E21" s="130"/>
      <c r="F21" s="130"/>
      <c r="G21" s="42"/>
      <c r="H21" s="42"/>
    </row>
    <row r="22" spans="1:8" ht="14.25" customHeight="1">
      <c r="A22" s="58" t="s">
        <v>616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99">
        <f>SUM(G23:G24)</f>
        <v>160000</v>
      </c>
      <c r="H22" s="99">
        <v>190000</v>
      </c>
    </row>
    <row r="23" spans="1:8" ht="12.75" customHeight="1">
      <c r="A23" s="42" t="s">
        <v>516</v>
      </c>
      <c r="B23" s="5" t="s">
        <v>617</v>
      </c>
      <c r="C23" s="42"/>
      <c r="D23" s="42">
        <v>3</v>
      </c>
      <c r="E23" s="42">
        <v>0</v>
      </c>
      <c r="F23" s="42">
        <v>2</v>
      </c>
      <c r="G23" s="100">
        <v>160000</v>
      </c>
      <c r="H23" s="100">
        <v>190000</v>
      </c>
    </row>
    <row r="24" spans="1:8" ht="13.5" customHeight="1">
      <c r="A24" s="42" t="s">
        <v>519</v>
      </c>
      <c r="B24" s="5" t="s">
        <v>618</v>
      </c>
      <c r="C24" s="42"/>
      <c r="D24" s="42">
        <v>3</v>
      </c>
      <c r="E24" s="42">
        <v>0</v>
      </c>
      <c r="F24" s="42">
        <v>3</v>
      </c>
      <c r="G24" s="100"/>
      <c r="H24" s="100"/>
    </row>
    <row r="25" spans="1:8" ht="12" customHeight="1">
      <c r="A25" s="42" t="s">
        <v>521</v>
      </c>
      <c r="B25" s="5" t="s">
        <v>619</v>
      </c>
      <c r="C25" s="42"/>
      <c r="D25" s="42">
        <v>3</v>
      </c>
      <c r="E25" s="42">
        <v>0</v>
      </c>
      <c r="F25" s="42">
        <v>4</v>
      </c>
      <c r="G25" s="100"/>
      <c r="H25" s="100"/>
    </row>
    <row r="26" spans="1:8" ht="15" customHeight="1">
      <c r="A26" s="58" t="s">
        <v>620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99">
        <f>SUM(G27:G31)</f>
        <v>123447</v>
      </c>
      <c r="H26" s="99">
        <v>329132</v>
      </c>
    </row>
    <row r="27" spans="1:8" ht="15" customHeight="1">
      <c r="A27" s="42" t="s">
        <v>516</v>
      </c>
      <c r="B27" s="5" t="s">
        <v>621</v>
      </c>
      <c r="C27" s="42"/>
      <c r="D27" s="42">
        <v>3</v>
      </c>
      <c r="E27" s="42">
        <v>0</v>
      </c>
      <c r="F27" s="42">
        <v>6</v>
      </c>
      <c r="G27" s="100">
        <v>77257</v>
      </c>
      <c r="H27" s="100">
        <v>115191</v>
      </c>
    </row>
    <row r="28" spans="1:8" ht="25.5" customHeight="1">
      <c r="A28" s="42" t="s">
        <v>519</v>
      </c>
      <c r="B28" s="5" t="s">
        <v>622</v>
      </c>
      <c r="C28" s="42"/>
      <c r="D28" s="42">
        <v>3</v>
      </c>
      <c r="E28" s="42">
        <v>0</v>
      </c>
      <c r="F28" s="42">
        <v>7</v>
      </c>
      <c r="G28" s="100">
        <v>42039</v>
      </c>
      <c r="H28" s="100">
        <v>37513</v>
      </c>
    </row>
    <row r="29" spans="1:8" ht="14.25" customHeight="1">
      <c r="A29" s="42" t="s">
        <v>521</v>
      </c>
      <c r="B29" s="5" t="s">
        <v>623</v>
      </c>
      <c r="C29" s="42"/>
      <c r="D29" s="42">
        <v>3</v>
      </c>
      <c r="E29" s="42">
        <v>0</v>
      </c>
      <c r="F29" s="42">
        <v>8</v>
      </c>
      <c r="G29" s="100"/>
      <c r="H29" s="100"/>
    </row>
    <row r="30" spans="1:8" ht="13.5" customHeight="1">
      <c r="A30" s="42" t="s">
        <v>523</v>
      </c>
      <c r="B30" s="5" t="s">
        <v>624</v>
      </c>
      <c r="C30" s="42"/>
      <c r="D30" s="42">
        <v>3</v>
      </c>
      <c r="E30" s="42">
        <v>0</v>
      </c>
      <c r="F30" s="42">
        <v>9</v>
      </c>
      <c r="G30" s="100"/>
      <c r="H30" s="100">
        <v>172277</v>
      </c>
    </row>
    <row r="31" spans="1:8" ht="13.5" customHeight="1">
      <c r="A31" s="42" t="s">
        <v>525</v>
      </c>
      <c r="B31" s="5" t="s">
        <v>625</v>
      </c>
      <c r="C31" s="42"/>
      <c r="D31" s="42">
        <v>3</v>
      </c>
      <c r="E31" s="42">
        <v>1</v>
      </c>
      <c r="F31" s="42">
        <v>0</v>
      </c>
      <c r="G31" s="100">
        <v>4151</v>
      </c>
      <c r="H31" s="100">
        <v>4151</v>
      </c>
    </row>
    <row r="32" spans="1:8" ht="17.25" customHeight="1">
      <c r="A32" s="58" t="s">
        <v>626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99">
        <f>G22-G26</f>
        <v>36553</v>
      </c>
      <c r="H32" s="99"/>
    </row>
    <row r="33" spans="1:8" ht="16.5" customHeight="1">
      <c r="A33" s="58" t="s">
        <v>627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99"/>
      <c r="H33" s="99">
        <v>139132</v>
      </c>
    </row>
    <row r="34" spans="1:8" ht="26.25" customHeight="1">
      <c r="A34" s="42" t="s">
        <v>628</v>
      </c>
      <c r="B34" s="5" t="s">
        <v>629</v>
      </c>
      <c r="C34" s="42"/>
      <c r="D34" s="42"/>
      <c r="E34" s="42"/>
      <c r="F34" s="42"/>
      <c r="G34" s="100"/>
      <c r="H34" s="100"/>
    </row>
    <row r="35" spans="1:8" ht="17.25" customHeight="1">
      <c r="A35" s="58" t="s">
        <v>616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99">
        <f>SUM(G36:G41)</f>
        <v>0</v>
      </c>
      <c r="H35" s="99">
        <v>0</v>
      </c>
    </row>
    <row r="36" spans="1:8" ht="16.5" customHeight="1">
      <c r="A36" s="42" t="s">
        <v>516</v>
      </c>
      <c r="B36" s="5" t="s">
        <v>547</v>
      </c>
      <c r="C36" s="42"/>
      <c r="D36" s="42">
        <v>3</v>
      </c>
      <c r="E36" s="42">
        <v>1</v>
      </c>
      <c r="F36" s="42">
        <v>4</v>
      </c>
      <c r="G36" s="100"/>
      <c r="H36" s="100"/>
    </row>
    <row r="37" spans="1:8" ht="15.75" customHeight="1">
      <c r="A37" s="42" t="s">
        <v>519</v>
      </c>
      <c r="B37" s="5" t="s">
        <v>549</v>
      </c>
      <c r="C37" s="42"/>
      <c r="D37" s="42">
        <v>3</v>
      </c>
      <c r="E37" s="42">
        <v>1</v>
      </c>
      <c r="F37" s="42">
        <v>5</v>
      </c>
      <c r="G37" s="100"/>
      <c r="H37" s="100"/>
    </row>
    <row r="38" spans="1:8" ht="12.75" customHeight="1">
      <c r="A38" s="42" t="s">
        <v>521</v>
      </c>
      <c r="B38" s="5" t="s">
        <v>551</v>
      </c>
      <c r="C38" s="42"/>
      <c r="D38" s="42">
        <v>3</v>
      </c>
      <c r="E38" s="42">
        <v>1</v>
      </c>
      <c r="F38" s="42">
        <v>6</v>
      </c>
      <c r="G38" s="100"/>
      <c r="H38" s="100"/>
    </row>
    <row r="39" spans="1:8" ht="12" customHeight="1">
      <c r="A39" s="42" t="s">
        <v>523</v>
      </c>
      <c r="B39" s="5" t="s">
        <v>553</v>
      </c>
      <c r="C39" s="42"/>
      <c r="D39" s="42">
        <v>3</v>
      </c>
      <c r="E39" s="42">
        <v>1</v>
      </c>
      <c r="F39" s="42">
        <v>7</v>
      </c>
      <c r="G39" s="100"/>
      <c r="H39" s="100"/>
    </row>
    <row r="40" spans="1:8" ht="12.75" customHeight="1">
      <c r="A40" s="42" t="s">
        <v>525</v>
      </c>
      <c r="B40" s="5" t="s">
        <v>555</v>
      </c>
      <c r="C40" s="42"/>
      <c r="D40" s="42">
        <v>3</v>
      </c>
      <c r="E40" s="42">
        <v>1</v>
      </c>
      <c r="F40" s="42">
        <v>8</v>
      </c>
      <c r="G40" s="100"/>
      <c r="H40" s="100"/>
    </row>
    <row r="41" spans="1:8" ht="27" customHeight="1">
      <c r="A41" s="42" t="s">
        <v>526</v>
      </c>
      <c r="B41" s="5" t="s">
        <v>557</v>
      </c>
      <c r="C41" s="42"/>
      <c r="D41" s="42">
        <v>3</v>
      </c>
      <c r="E41" s="42">
        <v>1</v>
      </c>
      <c r="F41" s="42">
        <v>9</v>
      </c>
      <c r="G41" s="100"/>
      <c r="H41" s="100"/>
    </row>
    <row r="42" spans="1:8" ht="18" customHeight="1">
      <c r="A42" s="58" t="s">
        <v>620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99">
        <f>SUM(G43:G47)</f>
        <v>0</v>
      </c>
      <c r="H42" s="99">
        <v>0</v>
      </c>
    </row>
    <row r="43" spans="1:8" ht="16.5" customHeight="1">
      <c r="A43" s="42" t="s">
        <v>516</v>
      </c>
      <c r="B43" s="5" t="s">
        <v>560</v>
      </c>
      <c r="C43" s="42"/>
      <c r="D43" s="42">
        <v>3</v>
      </c>
      <c r="E43" s="42">
        <v>2</v>
      </c>
      <c r="F43" s="42">
        <v>1</v>
      </c>
      <c r="G43" s="100"/>
      <c r="H43" s="100"/>
    </row>
    <row r="44" spans="1:8" ht="14.25" customHeight="1">
      <c r="A44" s="42" t="s">
        <v>519</v>
      </c>
      <c r="B44" s="5" t="s">
        <v>562</v>
      </c>
      <c r="C44" s="42"/>
      <c r="D44" s="42">
        <v>3</v>
      </c>
      <c r="E44" s="42">
        <v>2</v>
      </c>
      <c r="F44" s="42">
        <v>2</v>
      </c>
      <c r="G44" s="100"/>
      <c r="H44" s="100"/>
    </row>
    <row r="45" spans="1:8" ht="15" customHeight="1">
      <c r="A45" s="42" t="s">
        <v>521</v>
      </c>
      <c r="B45" s="5" t="s">
        <v>564</v>
      </c>
      <c r="C45" s="42"/>
      <c r="D45" s="42">
        <v>3</v>
      </c>
      <c r="E45" s="42">
        <v>2</v>
      </c>
      <c r="F45" s="42">
        <v>3</v>
      </c>
      <c r="G45" s="100"/>
      <c r="H45" s="100"/>
    </row>
    <row r="46" spans="1:8" ht="27" customHeight="1">
      <c r="A46" s="42" t="s">
        <v>523</v>
      </c>
      <c r="B46" s="5" t="s">
        <v>566</v>
      </c>
      <c r="C46" s="42"/>
      <c r="D46" s="42">
        <v>3</v>
      </c>
      <c r="E46" s="42">
        <v>2</v>
      </c>
      <c r="F46" s="42">
        <v>4</v>
      </c>
      <c r="G46" s="100"/>
      <c r="H46" s="100"/>
    </row>
    <row r="47" spans="1:8" ht="26.25" customHeight="1">
      <c r="A47" s="58" t="s">
        <v>626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100"/>
      <c r="H47" s="99"/>
    </row>
    <row r="48" spans="1:8" ht="14.25" customHeight="1">
      <c r="A48" s="58" t="s">
        <v>627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99">
        <f>+G42-G35</f>
        <v>0</v>
      </c>
      <c r="H48" s="99">
        <v>0</v>
      </c>
    </row>
    <row r="49" spans="1:11" ht="25.5" customHeight="1">
      <c r="A49" s="42" t="s">
        <v>630</v>
      </c>
      <c r="B49" s="5" t="s">
        <v>631</v>
      </c>
      <c r="C49" s="42"/>
      <c r="D49" s="42"/>
      <c r="E49" s="42"/>
      <c r="F49" s="5"/>
      <c r="G49" s="100"/>
      <c r="H49" s="100"/>
    </row>
    <row r="50" spans="1:11" ht="24.75" customHeight="1">
      <c r="A50" s="58" t="s">
        <v>616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99">
        <f>SUM(G52:G54)</f>
        <v>0</v>
      </c>
      <c r="H50" s="99">
        <v>136085</v>
      </c>
    </row>
    <row r="51" spans="1:11" ht="16.5" customHeight="1">
      <c r="A51" s="42" t="s">
        <v>516</v>
      </c>
      <c r="B51" s="5" t="s">
        <v>571</v>
      </c>
      <c r="C51" s="42"/>
      <c r="D51" s="42">
        <v>3</v>
      </c>
      <c r="E51" s="42">
        <v>2</v>
      </c>
      <c r="F51" s="42">
        <v>8</v>
      </c>
      <c r="G51" s="100"/>
      <c r="H51" s="100"/>
    </row>
    <row r="52" spans="1:11" ht="14.25" customHeight="1">
      <c r="A52" s="42" t="s">
        <v>519</v>
      </c>
      <c r="B52" s="5" t="s">
        <v>573</v>
      </c>
      <c r="C52" s="42"/>
      <c r="D52" s="42">
        <v>3</v>
      </c>
      <c r="E52" s="42">
        <v>2</v>
      </c>
      <c r="F52" s="42">
        <v>9</v>
      </c>
      <c r="G52" s="100"/>
      <c r="H52" s="100"/>
    </row>
    <row r="53" spans="1:11" ht="15" customHeight="1">
      <c r="A53" s="42" t="s">
        <v>521</v>
      </c>
      <c r="B53" s="5" t="s">
        <v>575</v>
      </c>
      <c r="C53" s="42"/>
      <c r="D53" s="42">
        <v>3</v>
      </c>
      <c r="E53" s="42">
        <v>3</v>
      </c>
      <c r="F53" s="42">
        <v>0</v>
      </c>
      <c r="G53" s="100"/>
      <c r="H53" s="100"/>
    </row>
    <row r="54" spans="1:11" ht="26.25" customHeight="1">
      <c r="A54" s="42" t="s">
        <v>523</v>
      </c>
      <c r="B54" s="5" t="s">
        <v>577</v>
      </c>
      <c r="C54" s="42"/>
      <c r="D54" s="42">
        <v>3</v>
      </c>
      <c r="E54" s="42">
        <v>3</v>
      </c>
      <c r="F54" s="42">
        <v>1</v>
      </c>
      <c r="G54" s="100"/>
      <c r="H54" s="100">
        <v>136085</v>
      </c>
    </row>
    <row r="55" spans="1:11" ht="28.5" customHeight="1">
      <c r="A55" s="58" t="s">
        <v>620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99">
        <f>+G32</f>
        <v>36553</v>
      </c>
      <c r="H55" s="99"/>
    </row>
    <row r="56" spans="1:11" ht="14.25" customHeight="1">
      <c r="A56" s="42" t="s">
        <v>516</v>
      </c>
      <c r="B56" s="5" t="s">
        <v>580</v>
      </c>
      <c r="C56" s="42"/>
      <c r="D56" s="42">
        <v>3</v>
      </c>
      <c r="E56" s="42">
        <v>3</v>
      </c>
      <c r="F56" s="42">
        <v>3</v>
      </c>
      <c r="G56" s="100"/>
      <c r="H56" s="100"/>
    </row>
    <row r="57" spans="1:11" ht="15" customHeight="1">
      <c r="A57" s="42" t="s">
        <v>519</v>
      </c>
      <c r="B57" s="5" t="s">
        <v>582</v>
      </c>
      <c r="C57" s="42"/>
      <c r="D57" s="42">
        <v>3</v>
      </c>
      <c r="E57" s="42">
        <v>3</v>
      </c>
      <c r="F57" s="42">
        <v>4</v>
      </c>
      <c r="G57" s="100"/>
      <c r="H57" s="100"/>
    </row>
    <row r="58" spans="1:11" ht="15" customHeight="1">
      <c r="A58" s="42" t="s">
        <v>521</v>
      </c>
      <c r="B58" s="5" t="s">
        <v>584</v>
      </c>
      <c r="C58" s="42"/>
      <c r="D58" s="42">
        <v>3</v>
      </c>
      <c r="E58" s="42">
        <v>3</v>
      </c>
      <c r="F58" s="42">
        <v>5</v>
      </c>
      <c r="G58" s="100"/>
      <c r="H58" s="100"/>
    </row>
    <row r="59" spans="1:11" ht="12.75" customHeight="1">
      <c r="A59" s="42" t="s">
        <v>523</v>
      </c>
      <c r="B59" s="5" t="s">
        <v>586</v>
      </c>
      <c r="C59" s="42"/>
      <c r="D59" s="42">
        <v>3</v>
      </c>
      <c r="E59" s="42">
        <v>3</v>
      </c>
      <c r="F59" s="42">
        <v>6</v>
      </c>
      <c r="G59" s="100"/>
      <c r="H59" s="100"/>
    </row>
    <row r="60" spans="1:11" ht="15" customHeight="1">
      <c r="A60" s="42" t="s">
        <v>525</v>
      </c>
      <c r="B60" s="5" t="s">
        <v>588</v>
      </c>
      <c r="C60" s="42"/>
      <c r="D60" s="42">
        <v>3</v>
      </c>
      <c r="E60" s="42">
        <v>3</v>
      </c>
      <c r="F60" s="42">
        <v>7</v>
      </c>
      <c r="G60" s="100"/>
      <c r="H60" s="100"/>
    </row>
    <row r="61" spans="1:11" ht="26.25" customHeight="1">
      <c r="A61" s="42" t="s">
        <v>526</v>
      </c>
      <c r="B61" s="5" t="s">
        <v>590</v>
      </c>
      <c r="C61" s="42"/>
      <c r="D61" s="42">
        <v>3</v>
      </c>
      <c r="E61" s="42">
        <v>3</v>
      </c>
      <c r="F61" s="42">
        <v>8</v>
      </c>
      <c r="G61" s="99">
        <v>32333</v>
      </c>
      <c r="H61" s="100"/>
    </row>
    <row r="62" spans="1:11" ht="26.25" customHeight="1">
      <c r="A62" s="58" t="s">
        <v>626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99"/>
      <c r="H62" s="99">
        <v>136085</v>
      </c>
    </row>
    <row r="63" spans="1:11" ht="24.75" customHeight="1">
      <c r="A63" s="58" t="s">
        <v>627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99">
        <f>+G61</f>
        <v>32333</v>
      </c>
      <c r="H63" s="99"/>
    </row>
    <row r="64" spans="1:11" ht="15" customHeight="1">
      <c r="A64" s="42" t="s">
        <v>632</v>
      </c>
      <c r="B64" s="5" t="s">
        <v>633</v>
      </c>
      <c r="C64" s="42"/>
      <c r="D64" s="42">
        <v>3</v>
      </c>
      <c r="E64" s="42">
        <v>4</v>
      </c>
      <c r="F64" s="42">
        <v>1</v>
      </c>
      <c r="G64" s="99">
        <f>+G22+G35+G50</f>
        <v>160000</v>
      </c>
      <c r="H64" s="99">
        <v>326085</v>
      </c>
      <c r="K64" s="109"/>
    </row>
    <row r="65" spans="1:8" ht="14.25" customHeight="1">
      <c r="A65" s="42" t="s">
        <v>634</v>
      </c>
      <c r="B65" s="5" t="s">
        <v>635</v>
      </c>
      <c r="C65" s="42"/>
      <c r="D65" s="42">
        <v>3</v>
      </c>
      <c r="E65" s="42">
        <v>4</v>
      </c>
      <c r="F65" s="42">
        <v>2</v>
      </c>
      <c r="G65" s="99">
        <v>155780</v>
      </c>
      <c r="H65" s="99">
        <v>329132</v>
      </c>
    </row>
    <row r="66" spans="1:8" ht="15.75" customHeight="1">
      <c r="A66" s="42" t="s">
        <v>636</v>
      </c>
      <c r="B66" s="5" t="s">
        <v>637</v>
      </c>
      <c r="C66" s="42"/>
      <c r="D66" s="42">
        <v>3</v>
      </c>
      <c r="E66" s="42">
        <v>4</v>
      </c>
      <c r="F66" s="42">
        <v>3</v>
      </c>
      <c r="G66" s="99">
        <f>G64-G65</f>
        <v>4220</v>
      </c>
      <c r="H66" s="99"/>
    </row>
    <row r="67" spans="1:8" ht="17.25" customHeight="1">
      <c r="A67" s="42" t="s">
        <v>638</v>
      </c>
      <c r="B67" s="5" t="s">
        <v>639</v>
      </c>
      <c r="C67" s="42"/>
      <c r="D67" s="42">
        <v>3</v>
      </c>
      <c r="E67" s="42">
        <v>4</v>
      </c>
      <c r="F67" s="42">
        <v>4</v>
      </c>
      <c r="G67" s="99"/>
      <c r="H67" s="99">
        <v>3047</v>
      </c>
    </row>
    <row r="68" spans="1:8" ht="14.25" customHeight="1">
      <c r="A68" s="42" t="s">
        <v>640</v>
      </c>
      <c r="B68" s="5" t="s">
        <v>641</v>
      </c>
      <c r="C68" s="42"/>
      <c r="D68" s="42">
        <v>3</v>
      </c>
      <c r="E68" s="42">
        <v>4</v>
      </c>
      <c r="F68" s="42">
        <v>5</v>
      </c>
      <c r="G68" s="99">
        <f>+H71</f>
        <v>4931</v>
      </c>
      <c r="H68" s="99">
        <v>7978</v>
      </c>
    </row>
    <row r="69" spans="1:8" ht="25.5" customHeight="1">
      <c r="A69" s="42" t="s">
        <v>616</v>
      </c>
      <c r="B69" s="5" t="s">
        <v>642</v>
      </c>
      <c r="C69" s="42"/>
      <c r="D69" s="42">
        <v>3</v>
      </c>
      <c r="E69" s="42">
        <v>4</v>
      </c>
      <c r="F69" s="42">
        <v>6</v>
      </c>
      <c r="G69" s="100"/>
      <c r="H69" s="100"/>
    </row>
    <row r="70" spans="1:8" ht="27" customHeight="1">
      <c r="A70" s="42" t="s">
        <v>643</v>
      </c>
      <c r="B70" s="5" t="s">
        <v>644</v>
      </c>
      <c r="C70" s="42"/>
      <c r="D70" s="42">
        <v>3</v>
      </c>
      <c r="E70" s="42">
        <v>4</v>
      </c>
      <c r="F70" s="42">
        <v>7</v>
      </c>
      <c r="G70" s="100"/>
      <c r="H70" s="100"/>
    </row>
    <row r="71" spans="1:8" ht="27.75" customHeight="1">
      <c r="A71" s="42" t="s">
        <v>645</v>
      </c>
      <c r="B71" s="5" t="s">
        <v>646</v>
      </c>
      <c r="C71" s="42"/>
      <c r="D71" s="42">
        <v>3</v>
      </c>
      <c r="E71" s="42">
        <v>4</v>
      </c>
      <c r="F71" s="42">
        <v>8</v>
      </c>
      <c r="G71" s="99">
        <f>G68+G66</f>
        <v>9151</v>
      </c>
      <c r="H71" s="99">
        <v>4931</v>
      </c>
    </row>
    <row r="73" spans="1:8">
      <c r="A73" s="68" t="s">
        <v>609</v>
      </c>
      <c r="B73" s="64" t="s">
        <v>647</v>
      </c>
      <c r="H73" s="30" t="s">
        <v>331</v>
      </c>
    </row>
    <row r="74" spans="1:8">
      <c r="A74" s="68" t="s">
        <v>611</v>
      </c>
      <c r="B74" s="64" t="s">
        <v>647</v>
      </c>
      <c r="G74" s="30" t="s">
        <v>648</v>
      </c>
      <c r="H74" s="53"/>
    </row>
  </sheetData>
  <mergeCells count="16">
    <mergeCell ref="B12:F12"/>
    <mergeCell ref="D21:F21"/>
    <mergeCell ref="D20:F20"/>
    <mergeCell ref="A15:A19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>
      <selection activeCell="Q46" sqref="Q46"/>
    </sheetView>
  </sheetViews>
  <sheetFormatPr defaultRowHeight="12.7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5" width="11.7109375" style="30" bestFit="1" customWidth="1"/>
    <col min="6" max="6" width="9.7109375" style="30" customWidth="1"/>
    <col min="7" max="7" width="6" style="30" bestFit="1" customWidth="1"/>
    <col min="8" max="8" width="9.28515625" style="30" bestFit="1" customWidth="1"/>
    <col min="9" max="9" width="11.42578125" style="30" bestFit="1" customWidth="1"/>
    <col min="10" max="10" width="11" style="30" bestFit="1" customWidth="1"/>
    <col min="11" max="11" width="18.140625" style="30" bestFit="1" customWidth="1"/>
    <col min="12" max="12" width="11.140625" style="30" customWidth="1"/>
    <col min="13" max="16384" width="9.140625" style="30"/>
  </cols>
  <sheetData>
    <row r="1" spans="1:12" ht="13.5">
      <c r="H1" s="6"/>
      <c r="K1" s="59"/>
      <c r="L1" s="3" t="s">
        <v>122</v>
      </c>
    </row>
    <row r="2" spans="1:12" ht="13.5">
      <c r="H2" s="6"/>
      <c r="K2" s="201" t="s">
        <v>159</v>
      </c>
      <c r="L2" s="202"/>
    </row>
    <row r="3" spans="1:12">
      <c r="A3" s="81" t="s">
        <v>335</v>
      </c>
      <c r="B3" s="178" t="s">
        <v>652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>
      <c r="A4" s="81" t="s">
        <v>176</v>
      </c>
      <c r="B4" s="178" t="s">
        <v>653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>
      <c r="A5" s="81" t="s">
        <v>177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>
      <c r="A6" s="81" t="s">
        <v>179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>
      <c r="I7" s="46"/>
      <c r="J7" s="46"/>
      <c r="K7" s="46"/>
      <c r="L7" s="46"/>
    </row>
    <row r="8" spans="1:12">
      <c r="I8" s="46"/>
      <c r="J8" s="46"/>
      <c r="K8" s="46"/>
      <c r="L8" s="46"/>
    </row>
    <row r="9" spans="1:12">
      <c r="I9" s="46"/>
      <c r="J9" s="46"/>
      <c r="K9" s="46"/>
      <c r="L9" s="46"/>
    </row>
    <row r="10" spans="1:12">
      <c r="I10" s="46"/>
      <c r="J10" s="46"/>
      <c r="K10" s="46"/>
      <c r="L10" s="46"/>
    </row>
    <row r="12" spans="1:12" ht="16.5" thickBot="1">
      <c r="A12" s="208" t="s">
        <v>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ht="13.5" thickTop="1">
      <c r="A13" s="209" t="s">
        <v>656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6" spans="1:12">
      <c r="L16" s="30" t="s">
        <v>509</v>
      </c>
    </row>
    <row r="17" spans="1:12" ht="0.75" customHeight="1"/>
    <row r="18" spans="1:12" hidden="1"/>
    <row r="19" spans="1:12" ht="26.25" customHeight="1">
      <c r="A19" s="189" t="s">
        <v>1</v>
      </c>
      <c r="B19" s="207" t="s">
        <v>512</v>
      </c>
      <c r="C19" s="207"/>
      <c r="D19" s="207"/>
      <c r="E19" s="130" t="s">
        <v>2</v>
      </c>
      <c r="F19" s="130"/>
      <c r="G19" s="130"/>
      <c r="H19" s="130"/>
      <c r="I19" s="130"/>
      <c r="J19" s="130"/>
      <c r="K19" s="207" t="s">
        <v>3</v>
      </c>
      <c r="L19" s="207" t="s">
        <v>4</v>
      </c>
    </row>
    <row r="20" spans="1:12" ht="15" customHeight="1">
      <c r="A20" s="189"/>
      <c r="B20" s="207"/>
      <c r="C20" s="207"/>
      <c r="D20" s="207"/>
      <c r="E20" s="130"/>
      <c r="F20" s="130"/>
      <c r="G20" s="130"/>
      <c r="H20" s="130"/>
      <c r="I20" s="130"/>
      <c r="J20" s="130"/>
      <c r="K20" s="207"/>
      <c r="L20" s="207"/>
    </row>
    <row r="21" spans="1:12" ht="16.5" hidden="1" customHeight="1">
      <c r="A21" s="189"/>
      <c r="B21" s="207"/>
      <c r="C21" s="207"/>
      <c r="D21" s="207"/>
      <c r="E21" s="131"/>
      <c r="F21" s="131"/>
      <c r="G21" s="131"/>
      <c r="H21" s="131"/>
      <c r="I21" s="131"/>
      <c r="J21" s="131"/>
      <c r="K21" s="207"/>
      <c r="L21" s="207"/>
    </row>
    <row r="22" spans="1:12" ht="203.25" customHeight="1">
      <c r="A22" s="189"/>
      <c r="B22" s="207"/>
      <c r="C22" s="207"/>
      <c r="D22" s="207"/>
      <c r="E22" s="207" t="s">
        <v>5</v>
      </c>
      <c r="F22" s="71" t="s">
        <v>6</v>
      </c>
      <c r="G22" s="207" t="s">
        <v>7</v>
      </c>
      <c r="H22" s="210" t="s">
        <v>8</v>
      </c>
      <c r="I22" s="207" t="s">
        <v>9</v>
      </c>
      <c r="J22" s="71" t="s">
        <v>10</v>
      </c>
      <c r="K22" s="207"/>
      <c r="L22" s="207"/>
    </row>
    <row r="23" spans="1:12" ht="81" hidden="1" customHeight="1">
      <c r="A23" s="5"/>
      <c r="B23" s="207"/>
      <c r="C23" s="207"/>
      <c r="D23" s="207"/>
      <c r="E23" s="207"/>
      <c r="F23" s="72" t="s">
        <v>11</v>
      </c>
      <c r="G23" s="207"/>
      <c r="H23" s="210"/>
      <c r="I23" s="207"/>
      <c r="J23" s="72"/>
      <c r="K23" s="207"/>
      <c r="L23" s="70"/>
    </row>
    <row r="24" spans="1:12" ht="41.25" hidden="1" customHeight="1">
      <c r="A24" s="5"/>
      <c r="B24" s="207"/>
      <c r="C24" s="207"/>
      <c r="D24" s="207"/>
      <c r="E24" s="207"/>
      <c r="F24" s="70"/>
      <c r="G24" s="207"/>
      <c r="H24" s="210"/>
      <c r="I24" s="207"/>
      <c r="J24" s="72" t="s">
        <v>12</v>
      </c>
      <c r="K24" s="207"/>
      <c r="L24" s="70"/>
    </row>
    <row r="25" spans="1:12">
      <c r="A25" s="42">
        <v>1</v>
      </c>
      <c r="B25" s="130">
        <v>2</v>
      </c>
      <c r="C25" s="130"/>
      <c r="D25" s="130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657</v>
      </c>
      <c r="B26" s="104">
        <v>9</v>
      </c>
      <c r="C26" s="104">
        <v>0</v>
      </c>
      <c r="D26" s="104">
        <v>1</v>
      </c>
      <c r="E26" s="102">
        <v>12971181</v>
      </c>
      <c r="F26" s="102"/>
      <c r="G26" s="102"/>
      <c r="H26" s="102">
        <v>7414</v>
      </c>
      <c r="I26" s="102">
        <v>-25767915</v>
      </c>
      <c r="J26" s="102">
        <v>-12789320</v>
      </c>
      <c r="K26" s="102"/>
      <c r="L26" s="102">
        <f>+J26</f>
        <v>-12789320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100"/>
      <c r="F27" s="102"/>
      <c r="G27" s="102"/>
      <c r="H27" s="102"/>
      <c r="I27" s="102"/>
      <c r="J27" s="102"/>
      <c r="K27" s="102"/>
      <c r="L27" s="102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102"/>
      <c r="F28" s="102"/>
      <c r="G28" s="102"/>
      <c r="H28" s="102"/>
      <c r="I28" s="102"/>
      <c r="J28" s="102"/>
      <c r="K28" s="102"/>
      <c r="L28" s="102"/>
    </row>
    <row r="29" spans="1:12" ht="18.75" customHeight="1">
      <c r="A29" s="206" t="s">
        <v>658</v>
      </c>
      <c r="B29" s="203">
        <v>9</v>
      </c>
      <c r="C29" s="203">
        <v>0</v>
      </c>
      <c r="D29" s="203">
        <v>4</v>
      </c>
      <c r="E29" s="200">
        <f>+E26</f>
        <v>12971181</v>
      </c>
      <c r="F29" s="200"/>
      <c r="G29" s="200"/>
      <c r="H29" s="204">
        <f>+H26</f>
        <v>7414</v>
      </c>
      <c r="I29" s="204">
        <f>+I26</f>
        <v>-25767915</v>
      </c>
      <c r="J29" s="204">
        <f>+J26</f>
        <v>-12789320</v>
      </c>
      <c r="K29" s="204"/>
      <c r="L29" s="204">
        <f>+L26</f>
        <v>-12789320</v>
      </c>
    </row>
    <row r="30" spans="1:12" ht="15" customHeight="1">
      <c r="A30" s="206"/>
      <c r="B30" s="203"/>
      <c r="C30" s="203"/>
      <c r="D30" s="203"/>
      <c r="E30" s="200"/>
      <c r="F30" s="200"/>
      <c r="G30" s="200"/>
      <c r="H30" s="205"/>
      <c r="I30" s="205"/>
      <c r="J30" s="205"/>
      <c r="K30" s="205"/>
      <c r="L30" s="205"/>
    </row>
    <row r="31" spans="1:12">
      <c r="A31" s="5" t="s">
        <v>15</v>
      </c>
      <c r="B31" s="42">
        <v>9</v>
      </c>
      <c r="C31" s="42">
        <v>0</v>
      </c>
      <c r="D31" s="42">
        <v>5</v>
      </c>
      <c r="E31" s="102"/>
      <c r="F31" s="102"/>
      <c r="G31" s="102"/>
      <c r="H31" s="102"/>
      <c r="I31" s="102"/>
      <c r="J31" s="102"/>
      <c r="K31" s="102"/>
      <c r="L31" s="102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102"/>
      <c r="F32" s="102"/>
      <c r="G32" s="102"/>
      <c r="H32" s="102"/>
      <c r="I32" s="102"/>
      <c r="J32" s="102"/>
      <c r="K32" s="102"/>
      <c r="L32" s="102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102"/>
      <c r="F33" s="102"/>
      <c r="G33" s="102"/>
      <c r="H33" s="102"/>
      <c r="I33" s="102"/>
      <c r="J33" s="102"/>
      <c r="K33" s="102"/>
      <c r="L33" s="102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102"/>
      <c r="F34" s="102"/>
      <c r="G34" s="102"/>
      <c r="H34" s="102"/>
      <c r="I34" s="102">
        <v>-5664</v>
      </c>
      <c r="J34" s="102">
        <f>+I34</f>
        <v>-5664</v>
      </c>
      <c r="K34" s="102"/>
      <c r="L34" s="102">
        <f>+J34</f>
        <v>-5664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102"/>
      <c r="F35" s="102"/>
      <c r="G35" s="102"/>
      <c r="H35" s="102"/>
      <c r="I35" s="102"/>
      <c r="J35" s="102"/>
      <c r="K35" s="102"/>
      <c r="L35" s="102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102"/>
      <c r="F36" s="102"/>
      <c r="G36" s="102"/>
      <c r="H36" s="102"/>
      <c r="I36" s="102"/>
      <c r="J36" s="102"/>
      <c r="K36" s="102"/>
      <c r="L36" s="102"/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102"/>
      <c r="F37" s="102"/>
      <c r="G37" s="102"/>
      <c r="H37" s="102"/>
      <c r="I37" s="102"/>
      <c r="J37" s="102"/>
      <c r="K37" s="102"/>
      <c r="L37" s="102"/>
    </row>
    <row r="38" spans="1:12" ht="32.25" customHeight="1">
      <c r="A38" s="56" t="s">
        <v>659</v>
      </c>
      <c r="B38" s="104">
        <v>9</v>
      </c>
      <c r="C38" s="104">
        <v>1</v>
      </c>
      <c r="D38" s="104">
        <v>2</v>
      </c>
      <c r="E38" s="103">
        <v>12971181</v>
      </c>
      <c r="F38" s="103"/>
      <c r="G38" s="103"/>
      <c r="H38" s="103">
        <v>7414</v>
      </c>
      <c r="I38" s="103">
        <f>SUM(I29,I34)</f>
        <v>-25773579</v>
      </c>
      <c r="J38" s="103">
        <f t="shared" ref="J38:L38" si="0">SUM(J29,J34)</f>
        <v>-12794984</v>
      </c>
      <c r="K38" s="103"/>
      <c r="L38" s="103">
        <f t="shared" si="0"/>
        <v>-12794984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102"/>
      <c r="F39" s="102"/>
      <c r="G39" s="102"/>
      <c r="H39" s="102"/>
      <c r="I39" s="102"/>
      <c r="J39" s="102"/>
      <c r="K39" s="102"/>
      <c r="L39" s="102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102"/>
      <c r="F40" s="102"/>
      <c r="G40" s="102"/>
      <c r="H40" s="102"/>
      <c r="I40" s="102"/>
      <c r="J40" s="102"/>
      <c r="K40" s="102"/>
      <c r="L40" s="102"/>
    </row>
    <row r="41" spans="1:12" ht="13.5">
      <c r="A41" s="56" t="s">
        <v>660</v>
      </c>
      <c r="B41" s="203">
        <v>9</v>
      </c>
      <c r="C41" s="203">
        <v>1</v>
      </c>
      <c r="D41" s="203">
        <v>5</v>
      </c>
      <c r="E41" s="200">
        <v>12971181</v>
      </c>
      <c r="F41" s="200"/>
      <c r="G41" s="200"/>
      <c r="H41" s="200">
        <f>+H38</f>
        <v>7414</v>
      </c>
      <c r="I41" s="200">
        <f>+I38</f>
        <v>-25773579</v>
      </c>
      <c r="J41" s="200">
        <f>+J38</f>
        <v>-12794984</v>
      </c>
      <c r="K41" s="200"/>
      <c r="L41" s="200">
        <f>+L38</f>
        <v>-12794984</v>
      </c>
    </row>
    <row r="42" spans="1:12" ht="13.5">
      <c r="A42" s="56" t="s">
        <v>661</v>
      </c>
      <c r="B42" s="203"/>
      <c r="C42" s="203"/>
      <c r="D42" s="203"/>
      <c r="E42" s="200"/>
      <c r="F42" s="200"/>
      <c r="G42" s="200"/>
      <c r="H42" s="200"/>
      <c r="I42" s="200"/>
      <c r="J42" s="200"/>
      <c r="K42" s="200"/>
      <c r="L42" s="200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102"/>
      <c r="F43" s="102"/>
      <c r="G43" s="102"/>
      <c r="H43" s="102"/>
      <c r="I43" s="102"/>
      <c r="J43" s="102"/>
      <c r="K43" s="102"/>
      <c r="L43" s="102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102"/>
      <c r="F44" s="102"/>
      <c r="G44" s="102"/>
      <c r="H44" s="102"/>
      <c r="I44" s="102"/>
      <c r="J44" s="102"/>
      <c r="K44" s="102"/>
      <c r="L44" s="102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102"/>
      <c r="F45" s="102"/>
      <c r="G45" s="102"/>
      <c r="H45" s="102"/>
      <c r="I45" s="102"/>
      <c r="J45" s="102"/>
      <c r="K45" s="102"/>
      <c r="L45" s="102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102"/>
      <c r="F46" s="102"/>
      <c r="G46" s="102"/>
      <c r="H46" s="102"/>
      <c r="I46" s="102">
        <v>-21227</v>
      </c>
      <c r="J46" s="102">
        <f>+I46</f>
        <v>-21227</v>
      </c>
      <c r="K46" s="102"/>
      <c r="L46" s="102">
        <f>+J46</f>
        <v>-21227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102"/>
      <c r="F47" s="102"/>
      <c r="G47" s="102"/>
      <c r="H47" s="102"/>
      <c r="I47" s="102"/>
      <c r="J47" s="102"/>
      <c r="K47" s="102"/>
      <c r="L47" s="102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102"/>
      <c r="F48" s="102"/>
      <c r="G48" s="102"/>
      <c r="H48" s="102"/>
      <c r="I48" s="102"/>
      <c r="J48" s="102"/>
      <c r="K48" s="102"/>
      <c r="L48" s="102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102"/>
      <c r="F49" s="102"/>
      <c r="G49" s="102"/>
      <c r="H49" s="102"/>
      <c r="I49" s="102"/>
      <c r="J49" s="102"/>
      <c r="K49" s="102"/>
      <c r="L49" s="102"/>
    </row>
    <row r="50" spans="1:12" ht="18.75" customHeight="1">
      <c r="A50" s="56" t="s">
        <v>662</v>
      </c>
      <c r="B50" s="203">
        <v>9</v>
      </c>
      <c r="C50" s="203">
        <v>2</v>
      </c>
      <c r="D50" s="203">
        <v>3</v>
      </c>
      <c r="E50" s="200">
        <f>+E41</f>
        <v>12971181</v>
      </c>
      <c r="F50" s="200"/>
      <c r="G50" s="200"/>
      <c r="H50" s="200">
        <f>+H41</f>
        <v>7414</v>
      </c>
      <c r="I50" s="200">
        <f>SUM(I41,I46)</f>
        <v>-25794806</v>
      </c>
      <c r="J50" s="200">
        <f>SUM(J41,J46)</f>
        <v>-12816211</v>
      </c>
      <c r="K50" s="200"/>
      <c r="L50" s="200">
        <f t="shared" ref="L50" si="1">SUM(L41,L46)</f>
        <v>-12816211</v>
      </c>
    </row>
    <row r="51" spans="1:12" ht="16.5" customHeight="1">
      <c r="A51" s="5" t="s">
        <v>31</v>
      </c>
      <c r="B51" s="203"/>
      <c r="C51" s="203"/>
      <c r="D51" s="203"/>
      <c r="E51" s="200"/>
      <c r="F51" s="200"/>
      <c r="G51" s="200"/>
      <c r="H51" s="200"/>
      <c r="I51" s="200"/>
      <c r="J51" s="200"/>
      <c r="K51" s="200"/>
      <c r="L51" s="200"/>
    </row>
    <row r="52" spans="1:12">
      <c r="A52" s="64"/>
    </row>
    <row r="53" spans="1:12">
      <c r="E53" s="46"/>
      <c r="F53" s="46"/>
      <c r="G53" s="46"/>
    </row>
    <row r="54" spans="1:12">
      <c r="A54" s="73" t="s">
        <v>609</v>
      </c>
      <c r="E54" s="46"/>
      <c r="F54" s="46"/>
      <c r="G54" s="46"/>
      <c r="L54" s="30" t="s">
        <v>331</v>
      </c>
    </row>
    <row r="55" spans="1:12">
      <c r="E55" s="46"/>
      <c r="F55" s="46"/>
      <c r="G55" s="46"/>
      <c r="I55" s="30" t="s">
        <v>333</v>
      </c>
      <c r="L55" s="53"/>
    </row>
    <row r="56" spans="1:12">
      <c r="A56" s="53" t="s">
        <v>611</v>
      </c>
      <c r="E56" s="46"/>
      <c r="F56" s="46"/>
      <c r="G56" s="46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G21" sqref="G21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11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2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4" t="s">
        <v>160</v>
      </c>
      <c r="B4" s="74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5"/>
      <c r="B5" s="76"/>
    </row>
    <row r="6" spans="1:11" ht="13.5">
      <c r="A6" s="77"/>
      <c r="B6" s="76"/>
    </row>
    <row r="7" spans="1:11">
      <c r="A7" s="78"/>
      <c r="B7" s="76"/>
    </row>
    <row r="8" spans="1:11">
      <c r="A8" s="76"/>
      <c r="B8" s="79"/>
    </row>
    <row r="9" spans="1:11">
      <c r="A9" s="59"/>
      <c r="B9" s="76"/>
    </row>
    <row r="10" spans="1:11">
      <c r="A10" s="76"/>
      <c r="B10" s="76"/>
    </row>
    <row r="11" spans="1:11">
      <c r="A11" s="76"/>
      <c r="B11" s="76"/>
    </row>
    <row r="12" spans="1:11">
      <c r="A12" s="62"/>
      <c r="B12" s="76"/>
    </row>
    <row r="13" spans="1:11" ht="15" customHeight="1">
      <c r="A13" s="62"/>
      <c r="B13" s="76"/>
    </row>
    <row r="14" spans="1:11" ht="17.25" customHeight="1">
      <c r="A14" s="62"/>
      <c r="B14" s="76"/>
    </row>
    <row r="15" spans="1:11">
      <c r="A15" s="62"/>
      <c r="B15" s="76"/>
    </row>
    <row r="16" spans="1:11">
      <c r="A16" s="62"/>
      <c r="B16" s="76"/>
    </row>
    <row r="17" spans="1:2">
      <c r="A17" s="62"/>
      <c r="B17" s="76"/>
    </row>
    <row r="18" spans="1:2" ht="13.5">
      <c r="A18" s="56"/>
      <c r="B18" s="76"/>
    </row>
    <row r="19" spans="1:2">
      <c r="A19" s="62"/>
      <c r="B19" s="76"/>
    </row>
    <row r="20" spans="1:2">
      <c r="A20" s="62"/>
      <c r="B20" s="76"/>
    </row>
    <row r="21" spans="1:2">
      <c r="A21" s="62"/>
      <c r="B21" s="76"/>
    </row>
    <row r="22" spans="1:2" ht="17.25" customHeight="1">
      <c r="A22" s="75"/>
      <c r="B22" s="76"/>
    </row>
    <row r="23" spans="1:2">
      <c r="A23" s="62"/>
      <c r="B23" s="76"/>
    </row>
    <row r="24" spans="1:2">
      <c r="A24" s="62"/>
      <c r="B24" s="76"/>
    </row>
    <row r="25" spans="1:2">
      <c r="A25" s="62"/>
      <c r="B25" s="76"/>
    </row>
    <row r="26" spans="1:2">
      <c r="A26" s="62"/>
      <c r="B26" s="76"/>
    </row>
    <row r="27" spans="1:2">
      <c r="A27" s="62"/>
      <c r="B27" s="76"/>
    </row>
    <row r="28" spans="1:2">
      <c r="A28" s="62"/>
      <c r="B28" s="76"/>
    </row>
    <row r="30" spans="1:2" ht="13.5">
      <c r="A30" s="27" t="s">
        <v>157</v>
      </c>
      <c r="B30" s="10"/>
    </row>
    <row r="31" spans="1:2" ht="13.5">
      <c r="A31" s="28"/>
      <c r="B31" s="29"/>
    </row>
    <row r="32" spans="1:2" ht="13.5">
      <c r="B32" s="10" t="s">
        <v>162</v>
      </c>
    </row>
    <row r="33" spans="2:2">
      <c r="B33" s="29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2018-03-12T08:32:41Z</dcterms:modified>
</cp:coreProperties>
</file>